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<sst xmlns="http://schemas.openxmlformats.org/spreadsheetml/2006/main" count="131" uniqueCount="88">
  <si>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</si>
  <si>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</si>
  <si>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</si>
  <si>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</si>
  <si>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</si>
  <si>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</si>
  <si>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</si>
  <si>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</si>
  <si>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</si>
  <si>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</si>
  <si>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</si>
  <si>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</si>
  <si>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</si>
  <si>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</si>
  <si>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</si>
  <si>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</si>
  <si>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</si>
  <si>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</si>
  <si>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</si>
  <si>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</si>
  <si>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</si>
  <si>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</si>
  <si>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</si>
  <si>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</si>
  <si>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</si>
  <si>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</si>
  <si>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</si>
  <si>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</si>
  <si>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</si>
  <si>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</si>
  <si>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</si>
  <si>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</si>
  <si>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</si>
  <si>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</si>
  <si>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</si>
  <si>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</si>
  <si>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</si>
  <si>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</si>
  <si>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</si>
  <si>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</si>
  <si>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</si>
  <si>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</si>
  <si>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</si>
  <si>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</si>
  <si>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</si>
  <si>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</si>
  <si>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</si>
  <si>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</si>
  <si>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</si>
  <si>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</si>
  <si>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</si>
  <si>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</si>
  <si>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</si>
  <si>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</si>
  <si>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</si>
  <si>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</si>
  <si>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</si>
  <si>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</si>
  <si>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</si>
  <si>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</si>
  <si>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</si>
  <si>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</si>
  <si>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</si>
  <si>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</si>
  <si>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</si>
  <si>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</si>
  <si>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</si>
  <si>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</si>
  <si>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</si>
  <si>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</si>
  <si>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</si>
  <si>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</si>
  <si>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</si>
  <si>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</si>
  <si>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</si>
  <si>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</si>
  <si>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</si>
  <si>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</si>
  <si>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</si>
  <si>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</si>
  <si>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</si>
  <si>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</si>
  <si>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</si>
  <si>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</si>
  <si>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</si>
  <si>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</si>
  <si>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</si>
  <si>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 нагрузке по оконченным уголовным, гражданским (административным) делам  и делам об административных правонарушениях  за 6 месяцев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</si>
</sst>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8"/>
      </top>
      <bottom style="medium"/>
    </border>
    <border>
      <left style="thin"/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/>
      <top style="medium"/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right"/>
    </xf>
    <xf numFmtId="172" fontId="2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6-2019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21</v>
          </cell>
          <cell r="D3">
            <v>0</v>
          </cell>
          <cell r="E3">
            <v>1</v>
          </cell>
          <cell r="G3">
            <v>409</v>
          </cell>
          <cell r="H3">
            <v>0</v>
          </cell>
          <cell r="I3">
            <v>2</v>
          </cell>
          <cell r="K3">
            <v>131</v>
          </cell>
          <cell r="L3">
            <v>0</v>
          </cell>
          <cell r="M3">
            <v>4</v>
          </cell>
          <cell r="N3">
            <v>79</v>
          </cell>
          <cell r="O3">
            <v>4</v>
          </cell>
        </row>
        <row r="4">
          <cell r="C4">
            <v>15</v>
          </cell>
          <cell r="D4">
            <v>0</v>
          </cell>
          <cell r="E4">
            <v>0</v>
          </cell>
          <cell r="G4">
            <v>320</v>
          </cell>
          <cell r="H4">
            <v>0</v>
          </cell>
          <cell r="I4">
            <v>1</v>
          </cell>
          <cell r="K4">
            <v>291</v>
          </cell>
          <cell r="L4">
            <v>0</v>
          </cell>
          <cell r="M4">
            <v>4</v>
          </cell>
          <cell r="N4">
            <v>60</v>
          </cell>
          <cell r="O4">
            <v>3</v>
          </cell>
        </row>
        <row r="5">
          <cell r="C5">
            <v>21</v>
          </cell>
          <cell r="D5">
            <v>0</v>
          </cell>
          <cell r="E5">
            <v>0</v>
          </cell>
          <cell r="G5">
            <v>859</v>
          </cell>
          <cell r="H5">
            <v>0</v>
          </cell>
          <cell r="I5">
            <v>5</v>
          </cell>
          <cell r="K5">
            <v>299</v>
          </cell>
          <cell r="L5">
            <v>0</v>
          </cell>
          <cell r="M5">
            <v>6</v>
          </cell>
          <cell r="N5">
            <v>90</v>
          </cell>
          <cell r="O5">
            <v>9</v>
          </cell>
        </row>
        <row r="6">
          <cell r="C6">
            <v>10</v>
          </cell>
          <cell r="D6">
            <v>0</v>
          </cell>
          <cell r="E6">
            <v>0</v>
          </cell>
          <cell r="G6">
            <v>208</v>
          </cell>
          <cell r="H6">
            <v>0</v>
          </cell>
          <cell r="I6">
            <v>3</v>
          </cell>
          <cell r="K6">
            <v>114</v>
          </cell>
          <cell r="L6">
            <v>0</v>
          </cell>
          <cell r="M6">
            <v>6</v>
          </cell>
          <cell r="N6">
            <v>60</v>
          </cell>
          <cell r="O6">
            <v>1</v>
          </cell>
        </row>
        <row r="7">
          <cell r="C7">
            <v>34</v>
          </cell>
          <cell r="D7">
            <v>0</v>
          </cell>
          <cell r="E7">
            <v>8</v>
          </cell>
          <cell r="G7">
            <v>1206</v>
          </cell>
          <cell r="H7">
            <v>0</v>
          </cell>
          <cell r="I7">
            <v>20</v>
          </cell>
          <cell r="K7">
            <v>343</v>
          </cell>
          <cell r="L7">
            <v>0</v>
          </cell>
          <cell r="M7">
            <v>24</v>
          </cell>
          <cell r="N7">
            <v>90</v>
          </cell>
          <cell r="O7">
            <v>11</v>
          </cell>
        </row>
        <row r="8">
          <cell r="C8">
            <v>33</v>
          </cell>
          <cell r="D8">
            <v>0</v>
          </cell>
          <cell r="E8">
            <v>3</v>
          </cell>
          <cell r="G8">
            <v>1292</v>
          </cell>
          <cell r="H8">
            <v>0</v>
          </cell>
          <cell r="I8">
            <v>3</v>
          </cell>
          <cell r="K8">
            <v>222</v>
          </cell>
          <cell r="L8">
            <v>0</v>
          </cell>
          <cell r="M8">
            <v>21</v>
          </cell>
          <cell r="N8">
            <v>122</v>
          </cell>
          <cell r="O8">
            <v>7</v>
          </cell>
        </row>
        <row r="9">
          <cell r="C9">
            <v>16</v>
          </cell>
          <cell r="D9">
            <v>0</v>
          </cell>
          <cell r="E9">
            <v>2</v>
          </cell>
          <cell r="G9">
            <v>572</v>
          </cell>
          <cell r="H9">
            <v>0</v>
          </cell>
          <cell r="I9">
            <v>4</v>
          </cell>
          <cell r="K9">
            <v>183</v>
          </cell>
          <cell r="L9">
            <v>0</v>
          </cell>
          <cell r="M9">
            <v>4</v>
          </cell>
          <cell r="N9">
            <v>50</v>
          </cell>
          <cell r="O9">
            <v>5</v>
          </cell>
        </row>
        <row r="10">
          <cell r="C10">
            <v>16</v>
          </cell>
          <cell r="D10">
            <v>0</v>
          </cell>
          <cell r="E10">
            <v>1</v>
          </cell>
          <cell r="G10">
            <v>760</v>
          </cell>
          <cell r="H10">
            <v>0</v>
          </cell>
          <cell r="I10">
            <v>4</v>
          </cell>
          <cell r="K10">
            <v>265</v>
          </cell>
          <cell r="L10">
            <v>0</v>
          </cell>
          <cell r="M10">
            <v>8</v>
          </cell>
          <cell r="N10">
            <v>665</v>
          </cell>
          <cell r="O10">
            <v>12</v>
          </cell>
        </row>
        <row r="11">
          <cell r="C11">
            <v>22</v>
          </cell>
          <cell r="D11">
            <v>0</v>
          </cell>
          <cell r="E11">
            <v>6</v>
          </cell>
          <cell r="G11">
            <v>2300</v>
          </cell>
          <cell r="H11">
            <v>0</v>
          </cell>
          <cell r="I11">
            <v>8</v>
          </cell>
          <cell r="K11">
            <v>415</v>
          </cell>
          <cell r="L11">
            <v>0</v>
          </cell>
          <cell r="M11">
            <v>13</v>
          </cell>
          <cell r="N11">
            <v>125</v>
          </cell>
          <cell r="O11">
            <v>11</v>
          </cell>
        </row>
        <row r="12">
          <cell r="C12">
            <v>35</v>
          </cell>
          <cell r="D12">
            <v>0</v>
          </cell>
          <cell r="E12">
            <v>2</v>
          </cell>
          <cell r="G12">
            <v>1218</v>
          </cell>
          <cell r="H12">
            <v>0</v>
          </cell>
          <cell r="I12">
            <v>9</v>
          </cell>
          <cell r="K12">
            <v>312</v>
          </cell>
          <cell r="L12">
            <v>0</v>
          </cell>
          <cell r="M12">
            <v>12</v>
          </cell>
          <cell r="N12">
            <v>88</v>
          </cell>
          <cell r="O12">
            <v>11</v>
          </cell>
        </row>
        <row r="13">
          <cell r="C13">
            <v>19</v>
          </cell>
          <cell r="D13">
            <v>0</v>
          </cell>
          <cell r="E13">
            <v>1</v>
          </cell>
          <cell r="G13">
            <v>505</v>
          </cell>
          <cell r="H13">
            <v>0</v>
          </cell>
          <cell r="I13">
            <v>2</v>
          </cell>
          <cell r="K13">
            <v>254</v>
          </cell>
          <cell r="L13">
            <v>0</v>
          </cell>
          <cell r="M13">
            <v>4</v>
          </cell>
          <cell r="N13">
            <v>47</v>
          </cell>
          <cell r="O13">
            <v>5</v>
          </cell>
        </row>
        <row r="14">
          <cell r="C14">
            <v>36</v>
          </cell>
          <cell r="D14">
            <v>0</v>
          </cell>
          <cell r="E14">
            <v>3</v>
          </cell>
          <cell r="G14">
            <v>1795</v>
          </cell>
          <cell r="H14">
            <v>0</v>
          </cell>
          <cell r="I14">
            <v>61</v>
          </cell>
          <cell r="K14">
            <v>528</v>
          </cell>
          <cell r="L14">
            <v>0</v>
          </cell>
          <cell r="M14">
            <v>25</v>
          </cell>
          <cell r="N14">
            <v>228</v>
          </cell>
          <cell r="O14">
            <v>20</v>
          </cell>
        </row>
        <row r="15">
          <cell r="C15">
            <v>15</v>
          </cell>
          <cell r="D15">
            <v>0</v>
          </cell>
          <cell r="E15">
            <v>3</v>
          </cell>
          <cell r="G15">
            <v>280</v>
          </cell>
          <cell r="H15">
            <v>0</v>
          </cell>
          <cell r="I15">
            <v>0</v>
          </cell>
          <cell r="K15">
            <v>164</v>
          </cell>
          <cell r="L15">
            <v>0</v>
          </cell>
          <cell r="M15">
            <v>8</v>
          </cell>
          <cell r="N15">
            <v>28</v>
          </cell>
          <cell r="O15">
            <v>0</v>
          </cell>
        </row>
        <row r="16">
          <cell r="C16">
            <v>26</v>
          </cell>
          <cell r="D16">
            <v>0</v>
          </cell>
          <cell r="E16">
            <v>3</v>
          </cell>
          <cell r="G16">
            <v>629</v>
          </cell>
          <cell r="H16">
            <v>0</v>
          </cell>
          <cell r="I16">
            <v>15</v>
          </cell>
          <cell r="K16">
            <v>289</v>
          </cell>
          <cell r="L16">
            <v>0</v>
          </cell>
          <cell r="M16">
            <v>4</v>
          </cell>
          <cell r="N16">
            <v>27</v>
          </cell>
          <cell r="O16">
            <v>26</v>
          </cell>
        </row>
        <row r="17">
          <cell r="C17">
            <v>34</v>
          </cell>
          <cell r="D17">
            <v>0</v>
          </cell>
          <cell r="E17">
            <v>3</v>
          </cell>
          <cell r="G17">
            <v>3655</v>
          </cell>
          <cell r="H17">
            <v>0</v>
          </cell>
          <cell r="I17">
            <v>22</v>
          </cell>
          <cell r="K17">
            <v>363</v>
          </cell>
          <cell r="L17">
            <v>0</v>
          </cell>
          <cell r="M17">
            <v>28</v>
          </cell>
          <cell r="N17">
            <v>507</v>
          </cell>
          <cell r="O17">
            <v>16</v>
          </cell>
        </row>
        <row r="18">
          <cell r="C18">
            <v>11</v>
          </cell>
          <cell r="D18">
            <v>0</v>
          </cell>
          <cell r="E18">
            <v>1</v>
          </cell>
          <cell r="G18">
            <v>3335</v>
          </cell>
          <cell r="H18">
            <v>0</v>
          </cell>
          <cell r="I18">
            <v>15</v>
          </cell>
          <cell r="K18">
            <v>325</v>
          </cell>
          <cell r="L18">
            <v>0</v>
          </cell>
          <cell r="M18">
            <v>14</v>
          </cell>
          <cell r="N18">
            <v>275</v>
          </cell>
          <cell r="O18">
            <v>7</v>
          </cell>
        </row>
        <row r="19">
          <cell r="C19">
            <v>13</v>
          </cell>
          <cell r="D19">
            <v>0</v>
          </cell>
          <cell r="E19">
            <v>1</v>
          </cell>
          <cell r="G19">
            <v>3126</v>
          </cell>
          <cell r="H19">
            <v>0</v>
          </cell>
          <cell r="I19">
            <v>13</v>
          </cell>
          <cell r="K19">
            <v>300</v>
          </cell>
          <cell r="L19">
            <v>0</v>
          </cell>
          <cell r="M19">
            <v>8</v>
          </cell>
          <cell r="N19">
            <v>248</v>
          </cell>
          <cell r="O19">
            <v>3</v>
          </cell>
        </row>
        <row r="20">
          <cell r="C20">
            <v>15</v>
          </cell>
          <cell r="D20">
            <v>0</v>
          </cell>
          <cell r="E20">
            <v>6</v>
          </cell>
          <cell r="G20">
            <v>1761</v>
          </cell>
          <cell r="H20">
            <v>0</v>
          </cell>
          <cell r="I20">
            <v>12</v>
          </cell>
          <cell r="K20">
            <v>470</v>
          </cell>
          <cell r="L20">
            <v>0</v>
          </cell>
          <cell r="M20">
            <v>25</v>
          </cell>
          <cell r="N20">
            <v>273</v>
          </cell>
          <cell r="O20">
            <v>13</v>
          </cell>
        </row>
        <row r="21">
          <cell r="C21">
            <v>28</v>
          </cell>
          <cell r="D21">
            <v>0</v>
          </cell>
          <cell r="E21">
            <v>3</v>
          </cell>
          <cell r="G21">
            <v>1262</v>
          </cell>
          <cell r="H21">
            <v>0</v>
          </cell>
          <cell r="I21">
            <v>10</v>
          </cell>
          <cell r="K21">
            <v>332</v>
          </cell>
          <cell r="L21">
            <v>0</v>
          </cell>
          <cell r="M21">
            <v>13</v>
          </cell>
          <cell r="N21">
            <v>170</v>
          </cell>
          <cell r="O21">
            <v>15</v>
          </cell>
        </row>
        <row r="22">
          <cell r="C22">
            <v>22</v>
          </cell>
          <cell r="D22">
            <v>0</v>
          </cell>
          <cell r="E22">
            <v>3</v>
          </cell>
          <cell r="G22">
            <v>1053</v>
          </cell>
          <cell r="H22">
            <v>0</v>
          </cell>
          <cell r="I22">
            <v>10</v>
          </cell>
          <cell r="K22">
            <v>219</v>
          </cell>
          <cell r="L22">
            <v>0</v>
          </cell>
          <cell r="M22">
            <v>14</v>
          </cell>
          <cell r="N22">
            <v>142</v>
          </cell>
          <cell r="O22">
            <v>7</v>
          </cell>
        </row>
        <row r="23">
          <cell r="C23">
            <v>22</v>
          </cell>
          <cell r="D23">
            <v>0</v>
          </cell>
          <cell r="E23">
            <v>6</v>
          </cell>
          <cell r="G23">
            <v>1293</v>
          </cell>
          <cell r="H23">
            <v>0</v>
          </cell>
          <cell r="I23">
            <v>23</v>
          </cell>
          <cell r="K23">
            <v>281</v>
          </cell>
          <cell r="L23">
            <v>0</v>
          </cell>
          <cell r="M23">
            <v>26</v>
          </cell>
          <cell r="N23">
            <v>74</v>
          </cell>
          <cell r="O23">
            <v>10</v>
          </cell>
        </row>
        <row r="24">
          <cell r="C24">
            <v>15</v>
          </cell>
          <cell r="D24">
            <v>0</v>
          </cell>
          <cell r="E24">
            <v>2</v>
          </cell>
          <cell r="G24">
            <v>223</v>
          </cell>
          <cell r="H24">
            <v>0</v>
          </cell>
          <cell r="I24">
            <v>6</v>
          </cell>
          <cell r="K24">
            <v>118</v>
          </cell>
          <cell r="L24">
            <v>0</v>
          </cell>
          <cell r="M24">
            <v>6</v>
          </cell>
          <cell r="N24">
            <v>41</v>
          </cell>
          <cell r="O24">
            <v>7</v>
          </cell>
        </row>
        <row r="25">
          <cell r="C25">
            <v>40</v>
          </cell>
          <cell r="D25">
            <v>0</v>
          </cell>
          <cell r="E25">
            <v>7</v>
          </cell>
          <cell r="G25">
            <v>1023</v>
          </cell>
          <cell r="H25">
            <v>0</v>
          </cell>
          <cell r="I25">
            <v>21</v>
          </cell>
          <cell r="K25">
            <v>512</v>
          </cell>
          <cell r="L25">
            <v>0</v>
          </cell>
          <cell r="M25">
            <v>35</v>
          </cell>
          <cell r="N25">
            <v>90</v>
          </cell>
          <cell r="O25">
            <v>8</v>
          </cell>
        </row>
        <row r="26">
          <cell r="C26">
            <v>54</v>
          </cell>
          <cell r="D26">
            <v>0</v>
          </cell>
          <cell r="E26">
            <v>7</v>
          </cell>
          <cell r="G26">
            <v>880</v>
          </cell>
          <cell r="H26">
            <v>0</v>
          </cell>
          <cell r="I26">
            <v>14</v>
          </cell>
          <cell r="K26">
            <v>385</v>
          </cell>
          <cell r="L26">
            <v>0</v>
          </cell>
          <cell r="M26">
            <v>18</v>
          </cell>
          <cell r="N26">
            <v>42</v>
          </cell>
          <cell r="O26">
            <v>18</v>
          </cell>
        </row>
        <row r="27">
          <cell r="C27">
            <v>20</v>
          </cell>
          <cell r="D27">
            <v>0</v>
          </cell>
          <cell r="E27">
            <v>1</v>
          </cell>
          <cell r="G27">
            <v>656</v>
          </cell>
          <cell r="H27">
            <v>0</v>
          </cell>
          <cell r="I27">
            <v>5</v>
          </cell>
          <cell r="K27">
            <v>365</v>
          </cell>
          <cell r="L27">
            <v>0</v>
          </cell>
          <cell r="M27">
            <v>12</v>
          </cell>
          <cell r="N27">
            <v>114</v>
          </cell>
          <cell r="O27">
            <v>2</v>
          </cell>
        </row>
        <row r="28">
          <cell r="C28">
            <v>16</v>
          </cell>
          <cell r="D28">
            <v>0</v>
          </cell>
          <cell r="E28">
            <v>0</v>
          </cell>
          <cell r="G28">
            <v>380</v>
          </cell>
          <cell r="H28">
            <v>0</v>
          </cell>
          <cell r="I28">
            <v>3</v>
          </cell>
          <cell r="K28">
            <v>182</v>
          </cell>
          <cell r="L28">
            <v>0</v>
          </cell>
          <cell r="M28">
            <v>7</v>
          </cell>
          <cell r="N28">
            <v>30</v>
          </cell>
          <cell r="O28">
            <v>3</v>
          </cell>
        </row>
        <row r="29">
          <cell r="C29">
            <v>25</v>
          </cell>
          <cell r="D29">
            <v>0</v>
          </cell>
          <cell r="E29">
            <v>0</v>
          </cell>
          <cell r="G29">
            <v>359</v>
          </cell>
          <cell r="H29">
            <v>0</v>
          </cell>
          <cell r="I29">
            <v>5</v>
          </cell>
          <cell r="K29">
            <v>134</v>
          </cell>
          <cell r="L29">
            <v>0</v>
          </cell>
          <cell r="M29">
            <v>11</v>
          </cell>
          <cell r="N29">
            <v>70</v>
          </cell>
          <cell r="O29">
            <v>15</v>
          </cell>
        </row>
        <row r="30">
          <cell r="C30">
            <v>37</v>
          </cell>
          <cell r="D30">
            <v>0</v>
          </cell>
          <cell r="E30">
            <v>3</v>
          </cell>
          <cell r="G30">
            <v>1424</v>
          </cell>
          <cell r="H30">
            <v>0</v>
          </cell>
          <cell r="I30">
            <v>58</v>
          </cell>
          <cell r="K30">
            <v>361</v>
          </cell>
          <cell r="L30">
            <v>0</v>
          </cell>
          <cell r="M30">
            <v>7</v>
          </cell>
          <cell r="N30">
            <v>115</v>
          </cell>
          <cell r="O30">
            <v>25</v>
          </cell>
        </row>
        <row r="31">
          <cell r="C31">
            <v>27</v>
          </cell>
          <cell r="D31">
            <v>0</v>
          </cell>
          <cell r="E31">
            <v>0</v>
          </cell>
          <cell r="G31">
            <v>1059</v>
          </cell>
          <cell r="H31">
            <v>0</v>
          </cell>
          <cell r="I31">
            <v>10</v>
          </cell>
          <cell r="K31">
            <v>256</v>
          </cell>
          <cell r="L31">
            <v>0</v>
          </cell>
          <cell r="M31">
            <v>12</v>
          </cell>
          <cell r="N31">
            <v>68</v>
          </cell>
          <cell r="O31">
            <v>9</v>
          </cell>
        </row>
        <row r="32">
          <cell r="C32">
            <v>19</v>
          </cell>
          <cell r="D32">
            <v>0</v>
          </cell>
          <cell r="E32">
            <v>0</v>
          </cell>
          <cell r="G32">
            <v>778</v>
          </cell>
          <cell r="H32">
            <v>0</v>
          </cell>
          <cell r="I32">
            <v>16</v>
          </cell>
          <cell r="K32">
            <v>269</v>
          </cell>
          <cell r="L32">
            <v>0</v>
          </cell>
          <cell r="M32">
            <v>5</v>
          </cell>
          <cell r="N32">
            <v>77</v>
          </cell>
          <cell r="O32">
            <v>5</v>
          </cell>
        </row>
        <row r="33">
          <cell r="C33">
            <v>12</v>
          </cell>
          <cell r="D33">
            <v>0</v>
          </cell>
          <cell r="E33">
            <v>0</v>
          </cell>
          <cell r="G33">
            <v>564</v>
          </cell>
          <cell r="H33">
            <v>0</v>
          </cell>
          <cell r="I33">
            <v>3</v>
          </cell>
          <cell r="K33">
            <v>220</v>
          </cell>
          <cell r="L33">
            <v>0</v>
          </cell>
          <cell r="M33">
            <v>6</v>
          </cell>
          <cell r="N33">
            <v>48</v>
          </cell>
          <cell r="O33">
            <v>1</v>
          </cell>
        </row>
        <row r="34">
          <cell r="C34">
            <v>25</v>
          </cell>
          <cell r="D34">
            <v>0</v>
          </cell>
          <cell r="E34">
            <v>3</v>
          </cell>
          <cell r="G34">
            <v>533</v>
          </cell>
          <cell r="H34">
            <v>0</v>
          </cell>
          <cell r="I34">
            <v>11</v>
          </cell>
          <cell r="K34">
            <v>299</v>
          </cell>
          <cell r="L34">
            <v>0</v>
          </cell>
          <cell r="M34">
            <v>12</v>
          </cell>
          <cell r="N34">
            <v>190</v>
          </cell>
          <cell r="O34">
            <v>23</v>
          </cell>
        </row>
        <row r="35">
          <cell r="C35">
            <v>42</v>
          </cell>
          <cell r="D35">
            <v>0</v>
          </cell>
          <cell r="E35">
            <v>4</v>
          </cell>
          <cell r="G35">
            <v>2363</v>
          </cell>
          <cell r="H35">
            <v>0</v>
          </cell>
          <cell r="I35">
            <v>14</v>
          </cell>
          <cell r="K35">
            <v>476</v>
          </cell>
          <cell r="L35">
            <v>0</v>
          </cell>
          <cell r="M35">
            <v>15</v>
          </cell>
          <cell r="N35">
            <v>131</v>
          </cell>
          <cell r="O35">
            <v>11</v>
          </cell>
        </row>
        <row r="36">
          <cell r="C36">
            <v>21</v>
          </cell>
          <cell r="D36">
            <v>0</v>
          </cell>
          <cell r="E36">
            <v>2</v>
          </cell>
          <cell r="G36">
            <v>372</v>
          </cell>
          <cell r="H36">
            <v>0</v>
          </cell>
          <cell r="I36">
            <v>13</v>
          </cell>
          <cell r="K36">
            <v>278</v>
          </cell>
          <cell r="L36">
            <v>0</v>
          </cell>
          <cell r="M36">
            <v>9</v>
          </cell>
          <cell r="N36">
            <v>42</v>
          </cell>
          <cell r="O36">
            <v>7</v>
          </cell>
        </row>
        <row r="37">
          <cell r="C37">
            <v>37</v>
          </cell>
          <cell r="D37">
            <v>0</v>
          </cell>
          <cell r="E37">
            <v>2</v>
          </cell>
          <cell r="G37">
            <v>870</v>
          </cell>
          <cell r="H37">
            <v>0</v>
          </cell>
          <cell r="I37">
            <v>8</v>
          </cell>
          <cell r="K37">
            <v>397</v>
          </cell>
          <cell r="L37">
            <v>0</v>
          </cell>
          <cell r="M37">
            <v>11</v>
          </cell>
          <cell r="N37">
            <v>58</v>
          </cell>
          <cell r="O37">
            <v>41</v>
          </cell>
        </row>
        <row r="38">
          <cell r="C38">
            <v>13</v>
          </cell>
          <cell r="D38">
            <v>0</v>
          </cell>
          <cell r="E38">
            <v>1</v>
          </cell>
          <cell r="G38">
            <v>451</v>
          </cell>
          <cell r="H38">
            <v>0</v>
          </cell>
          <cell r="I38">
            <v>8</v>
          </cell>
          <cell r="K38">
            <v>129</v>
          </cell>
          <cell r="L38">
            <v>0</v>
          </cell>
          <cell r="M38">
            <v>5</v>
          </cell>
          <cell r="N38">
            <v>23</v>
          </cell>
          <cell r="O38">
            <v>3</v>
          </cell>
        </row>
        <row r="39">
          <cell r="C39">
            <v>12</v>
          </cell>
          <cell r="D39">
            <v>0</v>
          </cell>
          <cell r="E39">
            <v>1</v>
          </cell>
          <cell r="G39">
            <v>288</v>
          </cell>
          <cell r="H39">
            <v>0</v>
          </cell>
          <cell r="I39">
            <v>0</v>
          </cell>
          <cell r="K39">
            <v>227</v>
          </cell>
          <cell r="L39">
            <v>0</v>
          </cell>
          <cell r="M39">
            <v>9</v>
          </cell>
          <cell r="N39">
            <v>116</v>
          </cell>
          <cell r="O39">
            <v>10</v>
          </cell>
        </row>
        <row r="40">
          <cell r="C40">
            <v>26</v>
          </cell>
          <cell r="D40">
            <v>0</v>
          </cell>
          <cell r="E40">
            <v>3</v>
          </cell>
          <cell r="G40">
            <v>1184</v>
          </cell>
          <cell r="H40">
            <v>0</v>
          </cell>
          <cell r="I40">
            <v>16</v>
          </cell>
          <cell r="K40">
            <v>363</v>
          </cell>
          <cell r="L40">
            <v>0</v>
          </cell>
          <cell r="M40">
            <v>13</v>
          </cell>
          <cell r="N40">
            <v>120</v>
          </cell>
          <cell r="O40">
            <v>17</v>
          </cell>
        </row>
        <row r="41">
          <cell r="C41">
            <v>23</v>
          </cell>
          <cell r="D41">
            <v>0</v>
          </cell>
          <cell r="E41">
            <v>2</v>
          </cell>
          <cell r="G41">
            <v>1512</v>
          </cell>
          <cell r="H41">
            <v>0</v>
          </cell>
          <cell r="I41">
            <v>21</v>
          </cell>
          <cell r="K41">
            <v>325</v>
          </cell>
          <cell r="L41">
            <v>0</v>
          </cell>
          <cell r="M41">
            <v>20</v>
          </cell>
          <cell r="N41">
            <v>307</v>
          </cell>
          <cell r="O41">
            <v>6</v>
          </cell>
        </row>
        <row r="42">
          <cell r="C42">
            <v>31</v>
          </cell>
          <cell r="D42">
            <v>0</v>
          </cell>
          <cell r="E42">
            <v>0</v>
          </cell>
          <cell r="G42">
            <v>1252</v>
          </cell>
          <cell r="H42">
            <v>0</v>
          </cell>
          <cell r="I42">
            <v>11</v>
          </cell>
          <cell r="K42">
            <v>319</v>
          </cell>
          <cell r="L42">
            <v>0</v>
          </cell>
          <cell r="M42">
            <v>14</v>
          </cell>
          <cell r="N42">
            <v>88</v>
          </cell>
          <cell r="O42">
            <v>12</v>
          </cell>
        </row>
        <row r="43">
          <cell r="C43">
            <v>24</v>
          </cell>
          <cell r="D43">
            <v>0</v>
          </cell>
          <cell r="E43">
            <v>0</v>
          </cell>
          <cell r="G43">
            <v>1014</v>
          </cell>
          <cell r="H43">
            <v>0</v>
          </cell>
          <cell r="I43">
            <v>5</v>
          </cell>
          <cell r="K43">
            <v>404</v>
          </cell>
          <cell r="L43">
            <v>0</v>
          </cell>
          <cell r="M43">
            <v>12</v>
          </cell>
          <cell r="N43">
            <v>165</v>
          </cell>
          <cell r="O43">
            <v>20</v>
          </cell>
        </row>
        <row r="44">
          <cell r="C44">
            <v>16</v>
          </cell>
          <cell r="D44">
            <v>0</v>
          </cell>
          <cell r="E44">
            <v>2</v>
          </cell>
          <cell r="G44">
            <v>731</v>
          </cell>
          <cell r="H44">
            <v>0</v>
          </cell>
          <cell r="I44">
            <v>10</v>
          </cell>
          <cell r="K44">
            <v>261</v>
          </cell>
          <cell r="L44">
            <v>0</v>
          </cell>
          <cell r="M44">
            <v>12</v>
          </cell>
          <cell r="N44">
            <v>57</v>
          </cell>
          <cell r="O44">
            <v>9</v>
          </cell>
        </row>
        <row r="45">
          <cell r="C45">
            <v>18</v>
          </cell>
          <cell r="D45">
            <v>0</v>
          </cell>
          <cell r="E45">
            <v>1</v>
          </cell>
          <cell r="G45">
            <v>306</v>
          </cell>
          <cell r="H45">
            <v>0</v>
          </cell>
          <cell r="I45">
            <v>8</v>
          </cell>
          <cell r="K45">
            <v>148</v>
          </cell>
          <cell r="L45">
            <v>0</v>
          </cell>
          <cell r="M45">
            <v>6</v>
          </cell>
          <cell r="N45">
            <v>22</v>
          </cell>
          <cell r="O45">
            <v>4</v>
          </cell>
        </row>
        <row r="46">
          <cell r="C46">
            <v>15</v>
          </cell>
          <cell r="D46">
            <v>0</v>
          </cell>
          <cell r="E46">
            <v>2</v>
          </cell>
          <cell r="G46">
            <v>295</v>
          </cell>
          <cell r="H46">
            <v>0</v>
          </cell>
          <cell r="I46">
            <v>1</v>
          </cell>
          <cell r="K46">
            <v>138</v>
          </cell>
          <cell r="L46">
            <v>0</v>
          </cell>
          <cell r="M46">
            <v>5</v>
          </cell>
          <cell r="N46">
            <v>15</v>
          </cell>
          <cell r="O46">
            <v>2</v>
          </cell>
        </row>
        <row r="47">
          <cell r="C47">
            <v>10</v>
          </cell>
          <cell r="D47">
            <v>0</v>
          </cell>
          <cell r="E47">
            <v>3</v>
          </cell>
          <cell r="G47">
            <v>213</v>
          </cell>
          <cell r="H47">
            <v>0</v>
          </cell>
          <cell r="I47">
            <v>9</v>
          </cell>
          <cell r="K47">
            <v>193</v>
          </cell>
          <cell r="L47">
            <v>0</v>
          </cell>
          <cell r="M47">
            <v>8</v>
          </cell>
          <cell r="N47">
            <v>61</v>
          </cell>
          <cell r="O47">
            <v>9</v>
          </cell>
        </row>
        <row r="48">
          <cell r="C48">
            <v>47</v>
          </cell>
          <cell r="D48">
            <v>0</v>
          </cell>
          <cell r="E48">
            <v>1</v>
          </cell>
          <cell r="G48">
            <v>1093</v>
          </cell>
          <cell r="H48">
            <v>0</v>
          </cell>
          <cell r="I48">
            <v>16</v>
          </cell>
          <cell r="K48">
            <v>449</v>
          </cell>
          <cell r="L48">
            <v>0</v>
          </cell>
          <cell r="M48">
            <v>32</v>
          </cell>
          <cell r="N48">
            <v>99</v>
          </cell>
          <cell r="O48">
            <v>27</v>
          </cell>
        </row>
        <row r="49">
          <cell r="C49">
            <v>21</v>
          </cell>
          <cell r="D49">
            <v>0</v>
          </cell>
          <cell r="E49">
            <v>1</v>
          </cell>
          <cell r="G49">
            <v>506</v>
          </cell>
          <cell r="H49">
            <v>0</v>
          </cell>
          <cell r="I49">
            <v>5</v>
          </cell>
          <cell r="K49">
            <v>243</v>
          </cell>
          <cell r="L49">
            <v>0</v>
          </cell>
          <cell r="M49">
            <v>12</v>
          </cell>
          <cell r="N49">
            <v>46</v>
          </cell>
          <cell r="O49">
            <v>15</v>
          </cell>
        </row>
        <row r="50">
          <cell r="C50">
            <v>28</v>
          </cell>
          <cell r="D50">
            <v>0</v>
          </cell>
          <cell r="E50">
            <v>0</v>
          </cell>
          <cell r="G50">
            <v>334</v>
          </cell>
          <cell r="H50">
            <v>0</v>
          </cell>
          <cell r="I50">
            <v>29</v>
          </cell>
          <cell r="K50">
            <v>137</v>
          </cell>
          <cell r="L50">
            <v>0</v>
          </cell>
          <cell r="M50">
            <v>12</v>
          </cell>
          <cell r="N50">
            <v>68</v>
          </cell>
          <cell r="O50">
            <v>3</v>
          </cell>
        </row>
        <row r="51">
          <cell r="C51">
            <v>23</v>
          </cell>
          <cell r="D51">
            <v>0</v>
          </cell>
          <cell r="E51">
            <v>1</v>
          </cell>
          <cell r="G51">
            <v>932</v>
          </cell>
          <cell r="H51">
            <v>0</v>
          </cell>
          <cell r="I51">
            <v>7</v>
          </cell>
          <cell r="K51">
            <v>222</v>
          </cell>
          <cell r="L51">
            <v>0</v>
          </cell>
          <cell r="M51">
            <v>13</v>
          </cell>
          <cell r="N51">
            <v>108</v>
          </cell>
          <cell r="O51">
            <v>13</v>
          </cell>
        </row>
        <row r="52">
          <cell r="C52">
            <v>22</v>
          </cell>
          <cell r="D52">
            <v>0</v>
          </cell>
          <cell r="E52">
            <v>2</v>
          </cell>
          <cell r="G52">
            <v>952</v>
          </cell>
          <cell r="H52">
            <v>0</v>
          </cell>
          <cell r="I52">
            <v>8</v>
          </cell>
          <cell r="K52">
            <v>323</v>
          </cell>
          <cell r="L52">
            <v>1</v>
          </cell>
          <cell r="M52">
            <v>14</v>
          </cell>
          <cell r="N52">
            <v>235</v>
          </cell>
          <cell r="O52">
            <v>14</v>
          </cell>
        </row>
        <row r="53">
          <cell r="C53">
            <v>21</v>
          </cell>
          <cell r="D53">
            <v>0</v>
          </cell>
          <cell r="E53">
            <v>3</v>
          </cell>
          <cell r="G53">
            <v>1075</v>
          </cell>
          <cell r="H53">
            <v>0</v>
          </cell>
          <cell r="I53">
            <v>7</v>
          </cell>
          <cell r="K53">
            <v>276</v>
          </cell>
          <cell r="L53">
            <v>0</v>
          </cell>
          <cell r="M53">
            <v>8</v>
          </cell>
          <cell r="N53">
            <v>48</v>
          </cell>
          <cell r="O53">
            <v>2</v>
          </cell>
        </row>
        <row r="54">
          <cell r="C54">
            <v>29</v>
          </cell>
          <cell r="D54">
            <v>0</v>
          </cell>
          <cell r="E54">
            <v>8</v>
          </cell>
          <cell r="G54">
            <v>3437</v>
          </cell>
          <cell r="H54">
            <v>0</v>
          </cell>
          <cell r="I54">
            <v>34</v>
          </cell>
          <cell r="K54">
            <v>620</v>
          </cell>
          <cell r="L54">
            <v>0</v>
          </cell>
          <cell r="M54">
            <v>15</v>
          </cell>
          <cell r="N54">
            <v>577</v>
          </cell>
          <cell r="O54">
            <v>3</v>
          </cell>
        </row>
        <row r="55">
          <cell r="C55">
            <v>37</v>
          </cell>
          <cell r="D55">
            <v>0</v>
          </cell>
          <cell r="E55">
            <v>7</v>
          </cell>
          <cell r="G55">
            <v>3112</v>
          </cell>
          <cell r="H55">
            <v>0</v>
          </cell>
          <cell r="I55">
            <v>47</v>
          </cell>
          <cell r="K55">
            <v>542</v>
          </cell>
          <cell r="L55">
            <v>0</v>
          </cell>
          <cell r="M55">
            <v>8</v>
          </cell>
          <cell r="N55">
            <v>238</v>
          </cell>
          <cell r="O55">
            <v>10</v>
          </cell>
        </row>
        <row r="56">
          <cell r="C56">
            <v>27</v>
          </cell>
          <cell r="D56">
            <v>0</v>
          </cell>
          <cell r="E56">
            <v>4</v>
          </cell>
          <cell r="G56">
            <v>2868</v>
          </cell>
          <cell r="H56">
            <v>0</v>
          </cell>
          <cell r="I56">
            <v>51</v>
          </cell>
          <cell r="K56">
            <v>432</v>
          </cell>
          <cell r="L56">
            <v>0</v>
          </cell>
          <cell r="M56">
            <v>8</v>
          </cell>
          <cell r="N56">
            <v>176</v>
          </cell>
          <cell r="O56">
            <v>2</v>
          </cell>
        </row>
        <row r="57">
          <cell r="C57">
            <v>42</v>
          </cell>
          <cell r="D57">
            <v>0</v>
          </cell>
          <cell r="E57">
            <v>0</v>
          </cell>
          <cell r="G57">
            <v>2481</v>
          </cell>
          <cell r="H57">
            <v>0</v>
          </cell>
          <cell r="I57">
            <v>31</v>
          </cell>
          <cell r="K57">
            <v>604</v>
          </cell>
          <cell r="L57">
            <v>0</v>
          </cell>
          <cell r="M57">
            <v>14</v>
          </cell>
          <cell r="N57">
            <v>331</v>
          </cell>
          <cell r="O57">
            <v>4</v>
          </cell>
        </row>
        <row r="58">
          <cell r="C58">
            <v>11</v>
          </cell>
          <cell r="D58">
            <v>0</v>
          </cell>
          <cell r="E58">
            <v>4</v>
          </cell>
          <cell r="G58">
            <v>2724</v>
          </cell>
          <cell r="H58">
            <v>0</v>
          </cell>
          <cell r="I58">
            <v>20</v>
          </cell>
          <cell r="K58">
            <v>298</v>
          </cell>
          <cell r="L58">
            <v>0</v>
          </cell>
          <cell r="M58">
            <v>11</v>
          </cell>
          <cell r="N58">
            <v>122</v>
          </cell>
          <cell r="O58">
            <v>0</v>
          </cell>
        </row>
        <row r="59">
          <cell r="C59">
            <v>38</v>
          </cell>
          <cell r="D59">
            <v>0</v>
          </cell>
          <cell r="E59">
            <v>0</v>
          </cell>
          <cell r="G59">
            <v>3585</v>
          </cell>
          <cell r="H59">
            <v>0</v>
          </cell>
          <cell r="I59">
            <v>37</v>
          </cell>
          <cell r="K59">
            <v>464</v>
          </cell>
          <cell r="L59">
            <v>0</v>
          </cell>
          <cell r="M59">
            <v>8</v>
          </cell>
          <cell r="N59">
            <v>124</v>
          </cell>
          <cell r="O59">
            <v>5</v>
          </cell>
        </row>
        <row r="60">
          <cell r="C60">
            <v>23</v>
          </cell>
          <cell r="D60">
            <v>0</v>
          </cell>
          <cell r="E60">
            <v>2</v>
          </cell>
          <cell r="G60">
            <v>2516</v>
          </cell>
          <cell r="H60">
            <v>0</v>
          </cell>
          <cell r="I60">
            <v>29</v>
          </cell>
          <cell r="K60">
            <v>440</v>
          </cell>
          <cell r="L60">
            <v>0</v>
          </cell>
          <cell r="M60">
            <v>6</v>
          </cell>
          <cell r="N60">
            <v>172</v>
          </cell>
          <cell r="O60">
            <v>6</v>
          </cell>
        </row>
        <row r="61">
          <cell r="C61">
            <v>36</v>
          </cell>
          <cell r="D61">
            <v>0</v>
          </cell>
          <cell r="E61">
            <v>5</v>
          </cell>
          <cell r="G61">
            <v>2969</v>
          </cell>
          <cell r="H61">
            <v>0</v>
          </cell>
          <cell r="I61">
            <v>27</v>
          </cell>
          <cell r="K61">
            <v>525</v>
          </cell>
          <cell r="L61">
            <v>0</v>
          </cell>
          <cell r="M61">
            <v>11</v>
          </cell>
          <cell r="N61">
            <v>127</v>
          </cell>
          <cell r="O61">
            <v>9</v>
          </cell>
        </row>
        <row r="62">
          <cell r="C62">
            <v>47</v>
          </cell>
          <cell r="D62">
            <v>0</v>
          </cell>
          <cell r="E62">
            <v>2</v>
          </cell>
          <cell r="G62">
            <v>2529</v>
          </cell>
          <cell r="H62">
            <v>0</v>
          </cell>
          <cell r="I62">
            <v>26</v>
          </cell>
          <cell r="K62">
            <v>542</v>
          </cell>
          <cell r="L62">
            <v>0</v>
          </cell>
          <cell r="M62">
            <v>27</v>
          </cell>
          <cell r="N62">
            <v>328</v>
          </cell>
          <cell r="O62">
            <v>14</v>
          </cell>
        </row>
        <row r="63">
          <cell r="C63">
            <v>27</v>
          </cell>
          <cell r="D63">
            <v>0</v>
          </cell>
          <cell r="E63">
            <v>3</v>
          </cell>
          <cell r="G63">
            <v>2949</v>
          </cell>
          <cell r="H63">
            <v>0</v>
          </cell>
          <cell r="I63">
            <v>27</v>
          </cell>
          <cell r="K63">
            <v>354</v>
          </cell>
          <cell r="L63">
            <v>0</v>
          </cell>
          <cell r="M63">
            <v>1</v>
          </cell>
          <cell r="N63">
            <v>122</v>
          </cell>
          <cell r="O63">
            <v>9</v>
          </cell>
        </row>
        <row r="64">
          <cell r="C64">
            <v>23</v>
          </cell>
          <cell r="D64">
            <v>0</v>
          </cell>
          <cell r="E64">
            <v>4</v>
          </cell>
          <cell r="G64">
            <v>2179</v>
          </cell>
          <cell r="H64">
            <v>0</v>
          </cell>
          <cell r="I64">
            <v>22</v>
          </cell>
          <cell r="K64">
            <v>335</v>
          </cell>
          <cell r="L64">
            <v>0</v>
          </cell>
          <cell r="M64">
            <v>17</v>
          </cell>
          <cell r="N64">
            <v>191</v>
          </cell>
          <cell r="O64">
            <v>1</v>
          </cell>
        </row>
        <row r="65">
          <cell r="C65">
            <v>30</v>
          </cell>
          <cell r="D65">
            <v>0</v>
          </cell>
          <cell r="E65">
            <v>3</v>
          </cell>
          <cell r="G65">
            <v>1728</v>
          </cell>
          <cell r="H65">
            <v>0</v>
          </cell>
          <cell r="I65">
            <v>16</v>
          </cell>
          <cell r="K65">
            <v>544</v>
          </cell>
          <cell r="L65">
            <v>0</v>
          </cell>
          <cell r="M65">
            <v>21</v>
          </cell>
          <cell r="N65">
            <v>200</v>
          </cell>
          <cell r="O65">
            <v>1</v>
          </cell>
        </row>
        <row r="66">
          <cell r="C66">
            <v>18</v>
          </cell>
          <cell r="D66">
            <v>0</v>
          </cell>
          <cell r="E66">
            <v>3</v>
          </cell>
          <cell r="G66">
            <v>1993</v>
          </cell>
          <cell r="H66">
            <v>0</v>
          </cell>
          <cell r="I66">
            <v>22</v>
          </cell>
          <cell r="K66">
            <v>518</v>
          </cell>
          <cell r="L66">
            <v>0</v>
          </cell>
          <cell r="M66">
            <v>8</v>
          </cell>
          <cell r="N66">
            <v>232</v>
          </cell>
          <cell r="O66">
            <v>7</v>
          </cell>
        </row>
        <row r="67">
          <cell r="C67">
            <v>32</v>
          </cell>
          <cell r="D67">
            <v>0</v>
          </cell>
          <cell r="E67">
            <v>0</v>
          </cell>
          <cell r="G67">
            <v>1920</v>
          </cell>
          <cell r="H67">
            <v>0</v>
          </cell>
          <cell r="I67">
            <v>16</v>
          </cell>
          <cell r="K67">
            <v>431</v>
          </cell>
          <cell r="L67">
            <v>0</v>
          </cell>
          <cell r="M67">
            <v>9</v>
          </cell>
          <cell r="N67">
            <v>119</v>
          </cell>
          <cell r="O67">
            <v>4</v>
          </cell>
        </row>
        <row r="68">
          <cell r="C68">
            <v>22</v>
          </cell>
          <cell r="D68">
            <v>0</v>
          </cell>
          <cell r="E68">
            <v>1</v>
          </cell>
          <cell r="G68">
            <v>2064</v>
          </cell>
          <cell r="H68">
            <v>0</v>
          </cell>
          <cell r="I68">
            <v>35</v>
          </cell>
          <cell r="K68">
            <v>398</v>
          </cell>
          <cell r="L68">
            <v>0</v>
          </cell>
          <cell r="M68">
            <v>12</v>
          </cell>
          <cell r="N68">
            <v>74</v>
          </cell>
          <cell r="O68">
            <v>0</v>
          </cell>
        </row>
        <row r="69">
          <cell r="C69">
            <v>6</v>
          </cell>
          <cell r="D69">
            <v>0</v>
          </cell>
          <cell r="E69">
            <v>2</v>
          </cell>
          <cell r="G69">
            <v>3214</v>
          </cell>
          <cell r="H69">
            <v>0</v>
          </cell>
          <cell r="I69">
            <v>39</v>
          </cell>
          <cell r="K69">
            <v>588</v>
          </cell>
          <cell r="L69">
            <v>0</v>
          </cell>
          <cell r="M69">
            <v>7</v>
          </cell>
          <cell r="N69">
            <v>465</v>
          </cell>
          <cell r="O69">
            <v>2</v>
          </cell>
        </row>
        <row r="70">
          <cell r="C70">
            <v>31</v>
          </cell>
          <cell r="D70">
            <v>0</v>
          </cell>
          <cell r="E70">
            <v>5</v>
          </cell>
          <cell r="G70">
            <v>2473</v>
          </cell>
          <cell r="H70">
            <v>0</v>
          </cell>
          <cell r="I70">
            <v>48</v>
          </cell>
          <cell r="K70">
            <v>539</v>
          </cell>
          <cell r="L70">
            <v>0</v>
          </cell>
          <cell r="M70">
            <v>31</v>
          </cell>
          <cell r="N70">
            <v>237</v>
          </cell>
          <cell r="O70">
            <v>13</v>
          </cell>
        </row>
        <row r="71">
          <cell r="C71">
            <v>34</v>
          </cell>
          <cell r="D71">
            <v>0</v>
          </cell>
          <cell r="E71">
            <v>3</v>
          </cell>
          <cell r="G71">
            <v>1867</v>
          </cell>
          <cell r="H71">
            <v>0</v>
          </cell>
          <cell r="I71">
            <v>55</v>
          </cell>
          <cell r="K71">
            <v>474</v>
          </cell>
          <cell r="L71">
            <v>0</v>
          </cell>
          <cell r="M71">
            <v>22</v>
          </cell>
          <cell r="N71">
            <v>266</v>
          </cell>
          <cell r="O71">
            <v>3</v>
          </cell>
        </row>
        <row r="72">
          <cell r="C72">
            <v>27</v>
          </cell>
          <cell r="D72">
            <v>0</v>
          </cell>
          <cell r="E72">
            <v>1</v>
          </cell>
          <cell r="G72">
            <v>2560</v>
          </cell>
          <cell r="H72">
            <v>0</v>
          </cell>
          <cell r="I72">
            <v>28</v>
          </cell>
          <cell r="K72">
            <v>646</v>
          </cell>
          <cell r="L72">
            <v>0</v>
          </cell>
          <cell r="M72">
            <v>9</v>
          </cell>
          <cell r="N72">
            <v>436</v>
          </cell>
          <cell r="O72">
            <v>10</v>
          </cell>
        </row>
        <row r="73">
          <cell r="C73">
            <v>34</v>
          </cell>
          <cell r="D73">
            <v>0</v>
          </cell>
          <cell r="E73">
            <v>1</v>
          </cell>
          <cell r="G73">
            <v>2186</v>
          </cell>
          <cell r="H73">
            <v>0</v>
          </cell>
          <cell r="I73">
            <v>37</v>
          </cell>
          <cell r="K73">
            <v>785</v>
          </cell>
          <cell r="L73">
            <v>0</v>
          </cell>
          <cell r="M73">
            <v>29</v>
          </cell>
          <cell r="N73">
            <v>213</v>
          </cell>
          <cell r="O73">
            <v>3</v>
          </cell>
        </row>
        <row r="74">
          <cell r="C74">
            <v>25</v>
          </cell>
          <cell r="D74">
            <v>0</v>
          </cell>
          <cell r="E74">
            <v>1</v>
          </cell>
          <cell r="G74">
            <v>2644</v>
          </cell>
          <cell r="H74">
            <v>0</v>
          </cell>
          <cell r="I74">
            <v>20</v>
          </cell>
          <cell r="K74">
            <v>573</v>
          </cell>
          <cell r="L74">
            <v>0</v>
          </cell>
          <cell r="M74">
            <v>21</v>
          </cell>
          <cell r="N74">
            <v>288</v>
          </cell>
          <cell r="O74">
            <v>6</v>
          </cell>
        </row>
        <row r="75">
          <cell r="C75">
            <v>19</v>
          </cell>
          <cell r="D75">
            <v>0</v>
          </cell>
          <cell r="E75">
            <v>2</v>
          </cell>
          <cell r="G75">
            <v>657</v>
          </cell>
          <cell r="H75">
            <v>0</v>
          </cell>
          <cell r="I75">
            <v>7</v>
          </cell>
          <cell r="K75">
            <v>284</v>
          </cell>
          <cell r="L75">
            <v>0</v>
          </cell>
          <cell r="M75">
            <v>5</v>
          </cell>
          <cell r="N75">
            <v>176</v>
          </cell>
          <cell r="O75">
            <v>5</v>
          </cell>
        </row>
        <row r="76">
          <cell r="C76">
            <v>19</v>
          </cell>
          <cell r="D76">
            <v>0</v>
          </cell>
          <cell r="E76">
            <v>4</v>
          </cell>
          <cell r="G76">
            <v>3128</v>
          </cell>
          <cell r="H76">
            <v>0</v>
          </cell>
          <cell r="I76">
            <v>11</v>
          </cell>
          <cell r="K76">
            <v>323</v>
          </cell>
          <cell r="L76">
            <v>0</v>
          </cell>
          <cell r="M76">
            <v>44</v>
          </cell>
          <cell r="N76">
            <v>274</v>
          </cell>
          <cell r="O76">
            <v>12</v>
          </cell>
        </row>
        <row r="77">
          <cell r="C77">
            <v>36</v>
          </cell>
          <cell r="D77">
            <v>0</v>
          </cell>
          <cell r="E77">
            <v>2</v>
          </cell>
          <cell r="G77">
            <v>936</v>
          </cell>
          <cell r="H77">
            <v>0</v>
          </cell>
          <cell r="I77">
            <v>18</v>
          </cell>
          <cell r="K77">
            <v>264</v>
          </cell>
          <cell r="L77">
            <v>0</v>
          </cell>
          <cell r="M77">
            <v>16</v>
          </cell>
          <cell r="N77">
            <v>109</v>
          </cell>
          <cell r="O77">
            <v>19</v>
          </cell>
        </row>
        <row r="78">
          <cell r="C78">
            <v>31</v>
          </cell>
          <cell r="D78">
            <v>0</v>
          </cell>
          <cell r="E78">
            <v>6</v>
          </cell>
          <cell r="G78">
            <v>1231</v>
          </cell>
          <cell r="H78">
            <v>0</v>
          </cell>
          <cell r="I78">
            <v>11</v>
          </cell>
          <cell r="K78">
            <v>205</v>
          </cell>
          <cell r="L78">
            <v>0</v>
          </cell>
          <cell r="M78">
            <v>11</v>
          </cell>
          <cell r="N78">
            <v>114</v>
          </cell>
          <cell r="O78">
            <v>7</v>
          </cell>
        </row>
        <row r="79">
          <cell r="C79">
            <v>32</v>
          </cell>
          <cell r="D79">
            <v>0</v>
          </cell>
          <cell r="E79">
            <v>7</v>
          </cell>
          <cell r="G79">
            <v>872</v>
          </cell>
          <cell r="H79">
            <v>0</v>
          </cell>
          <cell r="I79">
            <v>15</v>
          </cell>
          <cell r="K79">
            <v>401</v>
          </cell>
          <cell r="L79">
            <v>0</v>
          </cell>
          <cell r="M79">
            <v>12</v>
          </cell>
          <cell r="N79">
            <v>99</v>
          </cell>
          <cell r="O79">
            <v>7</v>
          </cell>
        </row>
        <row r="80">
          <cell r="C80">
            <v>21</v>
          </cell>
          <cell r="D80">
            <v>0</v>
          </cell>
          <cell r="E80">
            <v>1</v>
          </cell>
          <cell r="G80">
            <v>725</v>
          </cell>
          <cell r="H80">
            <v>0</v>
          </cell>
          <cell r="I80">
            <v>9</v>
          </cell>
          <cell r="K80">
            <v>247</v>
          </cell>
          <cell r="L80">
            <v>0</v>
          </cell>
          <cell r="M80">
            <v>12</v>
          </cell>
          <cell r="N80">
            <v>44</v>
          </cell>
          <cell r="O80">
            <v>4</v>
          </cell>
        </row>
        <row r="81">
          <cell r="C81">
            <v>31</v>
          </cell>
          <cell r="D81">
            <v>0</v>
          </cell>
          <cell r="E81">
            <v>5</v>
          </cell>
          <cell r="G81">
            <v>2742</v>
          </cell>
          <cell r="H81">
            <v>0</v>
          </cell>
          <cell r="I81">
            <v>54</v>
          </cell>
          <cell r="K81">
            <v>599</v>
          </cell>
          <cell r="L81">
            <v>0</v>
          </cell>
          <cell r="M81">
            <v>5</v>
          </cell>
          <cell r="N81">
            <v>456</v>
          </cell>
          <cell r="O81">
            <v>5</v>
          </cell>
        </row>
        <row r="82">
          <cell r="C82">
            <v>20</v>
          </cell>
          <cell r="D82">
            <v>0</v>
          </cell>
          <cell r="E82">
            <v>2</v>
          </cell>
          <cell r="G82">
            <v>2367</v>
          </cell>
          <cell r="H82">
            <v>0</v>
          </cell>
          <cell r="I82">
            <v>29</v>
          </cell>
          <cell r="K82">
            <v>408</v>
          </cell>
          <cell r="L82">
            <v>0</v>
          </cell>
          <cell r="M82">
            <v>8</v>
          </cell>
          <cell r="N82">
            <v>402</v>
          </cell>
          <cell r="O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2" max="2" width="24.625" style="0" customWidth="1"/>
  </cols>
  <sheetData>
    <row r="1" spans="1:19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3.5" thickBot="1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79" t="s">
        <v>1</v>
      </c>
      <c r="B3" s="82" t="s">
        <v>2</v>
      </c>
      <c r="C3" s="85" t="s">
        <v>3</v>
      </c>
      <c r="D3" s="88" t="s">
        <v>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2" t="s">
        <v>5</v>
      </c>
      <c r="S3" s="93"/>
    </row>
    <row r="4" spans="1:19" ht="13.5" thickBot="1">
      <c r="A4" s="80"/>
      <c r="B4" s="83"/>
      <c r="C4" s="8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4"/>
      <c r="S4" s="95"/>
    </row>
    <row r="5" spans="1:19" ht="13.5" thickBot="1">
      <c r="A5" s="80"/>
      <c r="B5" s="83"/>
      <c r="C5" s="86"/>
      <c r="D5" s="96" t="s">
        <v>6</v>
      </c>
      <c r="E5" s="97"/>
      <c r="F5" s="98" t="s">
        <v>7</v>
      </c>
      <c r="G5" s="99"/>
      <c r="H5" s="100" t="s">
        <v>8</v>
      </c>
      <c r="I5" s="101"/>
      <c r="J5" s="53" t="s">
        <v>9</v>
      </c>
      <c r="K5" s="65" t="s">
        <v>10</v>
      </c>
      <c r="L5" s="66"/>
      <c r="M5" s="67"/>
      <c r="N5" s="62" t="s">
        <v>11</v>
      </c>
      <c r="O5" s="68" t="s">
        <v>12</v>
      </c>
      <c r="P5" s="69"/>
      <c r="Q5" s="70"/>
      <c r="R5" s="74" t="s">
        <v>13</v>
      </c>
      <c r="S5" s="74" t="s">
        <v>14</v>
      </c>
    </row>
    <row r="6" spans="1:19" ht="13.5" thickBot="1">
      <c r="A6" s="80"/>
      <c r="B6" s="83"/>
      <c r="C6" s="86"/>
      <c r="D6" s="53" t="s">
        <v>15</v>
      </c>
      <c r="E6" s="59" t="s">
        <v>16</v>
      </c>
      <c r="F6" s="53" t="s">
        <v>15</v>
      </c>
      <c r="G6" s="62" t="s">
        <v>16</v>
      </c>
      <c r="H6" s="53" t="s">
        <v>15</v>
      </c>
      <c r="I6" s="62" t="s">
        <v>16</v>
      </c>
      <c r="J6" s="54"/>
      <c r="K6" s="63" t="s">
        <v>6</v>
      </c>
      <c r="L6" s="63" t="s">
        <v>14</v>
      </c>
      <c r="M6" s="63" t="s">
        <v>17</v>
      </c>
      <c r="N6" s="63"/>
      <c r="O6" s="71"/>
      <c r="P6" s="72"/>
      <c r="Q6" s="73"/>
      <c r="R6" s="75"/>
      <c r="S6" s="75"/>
    </row>
    <row r="7" spans="1:19" ht="12.75">
      <c r="A7" s="80"/>
      <c r="B7" s="83"/>
      <c r="C7" s="86"/>
      <c r="D7" s="54"/>
      <c r="E7" s="60"/>
      <c r="F7" s="54"/>
      <c r="G7" s="63"/>
      <c r="H7" s="54"/>
      <c r="I7" s="63"/>
      <c r="J7" s="54"/>
      <c r="K7" s="63"/>
      <c r="L7" s="63"/>
      <c r="M7" s="63"/>
      <c r="N7" s="63"/>
      <c r="O7" s="53" t="s">
        <v>18</v>
      </c>
      <c r="P7" s="53" t="s">
        <v>19</v>
      </c>
      <c r="Q7" s="56" t="s">
        <v>20</v>
      </c>
      <c r="R7" s="75"/>
      <c r="S7" s="75"/>
    </row>
    <row r="8" spans="1:19" ht="12.75">
      <c r="A8" s="80"/>
      <c r="B8" s="83"/>
      <c r="C8" s="86"/>
      <c r="D8" s="54"/>
      <c r="E8" s="60"/>
      <c r="F8" s="54"/>
      <c r="G8" s="63"/>
      <c r="H8" s="54"/>
      <c r="I8" s="63"/>
      <c r="J8" s="54"/>
      <c r="K8" s="63"/>
      <c r="L8" s="63"/>
      <c r="M8" s="63"/>
      <c r="N8" s="63"/>
      <c r="O8" s="54"/>
      <c r="P8" s="54"/>
      <c r="Q8" s="57"/>
      <c r="R8" s="75"/>
      <c r="S8" s="75"/>
    </row>
    <row r="9" spans="1:19" ht="13.5" thickBot="1">
      <c r="A9" s="81"/>
      <c r="B9" s="84"/>
      <c r="C9" s="87"/>
      <c r="D9" s="55"/>
      <c r="E9" s="61"/>
      <c r="F9" s="55"/>
      <c r="G9" s="64"/>
      <c r="H9" s="55"/>
      <c r="I9" s="64"/>
      <c r="J9" s="55"/>
      <c r="K9" s="64"/>
      <c r="L9" s="64"/>
      <c r="M9" s="64"/>
      <c r="N9" s="64"/>
      <c r="O9" s="55"/>
      <c r="P9" s="55"/>
      <c r="Q9" s="58"/>
      <c r="R9" s="76"/>
      <c r="S9" s="76"/>
    </row>
    <row r="10" spans="1:19" ht="13.5" thickBot="1">
      <c r="A10" s="1">
        <v>1</v>
      </c>
      <c r="B10" s="2" t="s">
        <v>21</v>
      </c>
      <c r="C10" s="3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>
        <v>13</v>
      </c>
      <c r="N10" s="5">
        <v>14</v>
      </c>
      <c r="O10" s="1">
        <v>15</v>
      </c>
      <c r="P10" s="4">
        <v>16</v>
      </c>
      <c r="Q10" s="1">
        <v>17</v>
      </c>
      <c r="R10" s="4">
        <v>18</v>
      </c>
      <c r="S10" s="1">
        <v>19</v>
      </c>
    </row>
    <row r="11" spans="1:19" ht="13.5" thickBot="1">
      <c r="A11" s="6">
        <v>5</v>
      </c>
      <c r="B11" s="7" t="s">
        <v>23</v>
      </c>
      <c r="C11" s="8">
        <v>5.12</v>
      </c>
      <c r="D11" s="9">
        <f>'[1]ввод'!C7</f>
        <v>34</v>
      </c>
      <c r="E11" s="10">
        <f>D11/C11</f>
        <v>6.640625</v>
      </c>
      <c r="F11" s="11">
        <f>'[1]ввод'!G7</f>
        <v>1206</v>
      </c>
      <c r="G11" s="10">
        <f>F11/C11</f>
        <v>235.546875</v>
      </c>
      <c r="H11" s="9">
        <f>'[1]ввод'!K7</f>
        <v>343</v>
      </c>
      <c r="I11" s="10">
        <f>H11/C11</f>
        <v>66.9921875</v>
      </c>
      <c r="J11" s="10">
        <f aca="true" t="shared" si="0" ref="J11:J44">E11+G11+I11</f>
        <v>309.1796875</v>
      </c>
      <c r="K11" s="11">
        <f>'[1]ввод'!M7</f>
        <v>24</v>
      </c>
      <c r="L11" s="11">
        <f>'[1]ввод'!N7</f>
        <v>90</v>
      </c>
      <c r="M11" s="11">
        <f>'[1]ввод'!O7</f>
        <v>11</v>
      </c>
      <c r="N11" s="12">
        <f>J11+K11/C11+L11/C11+M11/C11</f>
        <v>333.59375</v>
      </c>
      <c r="O11" s="9">
        <f>'[1]ввод'!D7</f>
        <v>0</v>
      </c>
      <c r="P11" s="9">
        <f>'[1]ввод'!H7</f>
        <v>0</v>
      </c>
      <c r="Q11" s="9">
        <f>'[1]ввод'!L7</f>
        <v>0</v>
      </c>
      <c r="R11" s="9">
        <f>'[1]ввод'!E7</f>
        <v>8</v>
      </c>
      <c r="S11" s="13">
        <f>'[1]ввод'!I7</f>
        <v>20</v>
      </c>
    </row>
    <row r="12" spans="1:19" ht="13.5" thickBot="1">
      <c r="A12" s="14">
        <v>6</v>
      </c>
      <c r="B12" s="15" t="s">
        <v>23</v>
      </c>
      <c r="C12" s="8">
        <v>5.12</v>
      </c>
      <c r="D12" s="16">
        <f>'[1]ввод'!C8</f>
        <v>33</v>
      </c>
      <c r="E12" s="17">
        <f>D12/C12</f>
        <v>6.4453125</v>
      </c>
      <c r="F12" s="18">
        <f>'[1]ввод'!G8</f>
        <v>1292</v>
      </c>
      <c r="G12" s="17">
        <f>F12/C12</f>
        <v>252.34375</v>
      </c>
      <c r="H12" s="16">
        <f>'[1]ввод'!K8</f>
        <v>222</v>
      </c>
      <c r="I12" s="17">
        <f>H12/C12</f>
        <v>43.359375</v>
      </c>
      <c r="J12" s="17">
        <f t="shared" si="0"/>
        <v>302.1484375</v>
      </c>
      <c r="K12" s="18">
        <f>'[1]ввод'!M8</f>
        <v>21</v>
      </c>
      <c r="L12" s="18">
        <f>'[1]ввод'!N8</f>
        <v>122</v>
      </c>
      <c r="M12" s="18">
        <f>'[1]ввод'!O8</f>
        <v>7</v>
      </c>
      <c r="N12" s="19">
        <f>J12+K12/C12+L12/C12+M12/C12</f>
        <v>331.4453125</v>
      </c>
      <c r="O12" s="16">
        <f>'[1]ввод'!D8</f>
        <v>0</v>
      </c>
      <c r="P12" s="16">
        <f>'[1]ввод'!H8</f>
        <v>0</v>
      </c>
      <c r="Q12" s="16">
        <f>'[1]ввод'!L8</f>
        <v>0</v>
      </c>
      <c r="R12" s="16">
        <f>'[1]ввод'!E8</f>
        <v>3</v>
      </c>
      <c r="S12" s="20">
        <f>'[1]ввод'!I8</f>
        <v>3</v>
      </c>
    </row>
    <row r="13" spans="1:19" ht="13.5" thickBot="1">
      <c r="A13" s="51" t="s">
        <v>24</v>
      </c>
      <c r="B13" s="52"/>
      <c r="C13" s="8">
        <v>5.12</v>
      </c>
      <c r="D13" s="21">
        <f>D11+D12</f>
        <v>67</v>
      </c>
      <c r="E13" s="22">
        <f>D13/C13/COUNT(C11:C12)</f>
        <v>6.54296875</v>
      </c>
      <c r="F13" s="23">
        <f>F11+F12</f>
        <v>2498</v>
      </c>
      <c r="G13" s="22">
        <f>F13/C13/COUNT(C11:C12)</f>
        <v>243.9453125</v>
      </c>
      <c r="H13" s="21">
        <f>H11+H12</f>
        <v>565</v>
      </c>
      <c r="I13" s="22">
        <f>H13/C13/COUNT(C11:C12)</f>
        <v>55.17578125</v>
      </c>
      <c r="J13" s="22">
        <f t="shared" si="0"/>
        <v>305.6640625</v>
      </c>
      <c r="K13" s="21">
        <f>K11+K12</f>
        <v>45</v>
      </c>
      <c r="L13" s="21">
        <f>L11+L12</f>
        <v>212</v>
      </c>
      <c r="M13" s="21">
        <f>M11+M12</f>
        <v>18</v>
      </c>
      <c r="N13" s="22">
        <f>J13+K13/C13/COUNT(C11:C12)+L13/C13/COUNT(C11:C12)+M13/C13/COUNT(C11:C12)</f>
        <v>332.51953125</v>
      </c>
      <c r="O13" s="21">
        <f>O11+O12</f>
        <v>0</v>
      </c>
      <c r="P13" s="21">
        <f>P11+P12</f>
        <v>0</v>
      </c>
      <c r="Q13" s="21">
        <f>Q11+Q12</f>
        <v>0</v>
      </c>
      <c r="R13" s="21">
        <f>R11+R12</f>
        <v>11</v>
      </c>
      <c r="S13" s="24">
        <f>S11+S12</f>
        <v>23</v>
      </c>
    </row>
    <row r="14" spans="1:19" ht="13.5" thickBot="1">
      <c r="A14" s="25">
        <v>8</v>
      </c>
      <c r="B14" s="26" t="s">
        <v>25</v>
      </c>
      <c r="C14" s="8">
        <v>5.12</v>
      </c>
      <c r="D14" s="27">
        <f>'[1]ввод'!C10</f>
        <v>16</v>
      </c>
      <c r="E14" s="28">
        <f>D14/C14</f>
        <v>3.125</v>
      </c>
      <c r="F14" s="29">
        <f>'[1]ввод'!G10</f>
        <v>760</v>
      </c>
      <c r="G14" s="28">
        <f>F14/C14</f>
        <v>148.4375</v>
      </c>
      <c r="H14" s="27">
        <f>'[1]ввод'!K10</f>
        <v>265</v>
      </c>
      <c r="I14" s="28">
        <f>H14/C14</f>
        <v>51.7578125</v>
      </c>
      <c r="J14" s="28">
        <f t="shared" si="0"/>
        <v>203.3203125</v>
      </c>
      <c r="K14" s="29">
        <f>'[1]ввод'!M10</f>
        <v>8</v>
      </c>
      <c r="L14" s="29">
        <f>'[1]ввод'!N10</f>
        <v>665</v>
      </c>
      <c r="M14" s="29">
        <f>'[1]ввод'!O10</f>
        <v>12</v>
      </c>
      <c r="N14" s="30">
        <f>J14+K14/C14+L14/C14+M14/C14</f>
        <v>337.109375</v>
      </c>
      <c r="O14" s="27">
        <f>'[1]ввод'!D10</f>
        <v>0</v>
      </c>
      <c r="P14" s="27">
        <f>'[1]ввод'!H10</f>
        <v>0</v>
      </c>
      <c r="Q14" s="27">
        <f>'[1]ввод'!L10</f>
        <v>0</v>
      </c>
      <c r="R14" s="27">
        <f>'[1]ввод'!E10</f>
        <v>1</v>
      </c>
      <c r="S14" s="31">
        <f>'[1]ввод'!I10</f>
        <v>4</v>
      </c>
    </row>
    <row r="15" spans="1:19" ht="13.5" thickBot="1">
      <c r="A15" s="32">
        <v>9</v>
      </c>
      <c r="B15" s="33" t="s">
        <v>25</v>
      </c>
      <c r="C15" s="8">
        <v>5.12</v>
      </c>
      <c r="D15" s="34">
        <f>'[1]ввод'!C11</f>
        <v>22</v>
      </c>
      <c r="E15" s="35">
        <f>D15/C15</f>
        <v>4.296875</v>
      </c>
      <c r="F15" s="36">
        <f>'[1]ввод'!G11</f>
        <v>2300</v>
      </c>
      <c r="G15" s="35">
        <f>F15/C15</f>
        <v>449.21875</v>
      </c>
      <c r="H15" s="34">
        <f>'[1]ввод'!K11</f>
        <v>415</v>
      </c>
      <c r="I15" s="35">
        <f>H15/C15</f>
        <v>81.0546875</v>
      </c>
      <c r="J15" s="35">
        <f t="shared" si="0"/>
        <v>534.5703125</v>
      </c>
      <c r="K15" s="36">
        <f>'[1]ввод'!M11</f>
        <v>13</v>
      </c>
      <c r="L15" s="36">
        <f>'[1]ввод'!N11</f>
        <v>125</v>
      </c>
      <c r="M15" s="36">
        <f>'[1]ввод'!O11</f>
        <v>11</v>
      </c>
      <c r="N15" s="37">
        <f>J15+K15/C15+L15/C15+M15/C15</f>
        <v>563.671875</v>
      </c>
      <c r="O15" s="34">
        <f>'[1]ввод'!D11</f>
        <v>0</v>
      </c>
      <c r="P15" s="34">
        <f>'[1]ввод'!H11</f>
        <v>0</v>
      </c>
      <c r="Q15" s="34">
        <f>'[1]ввод'!L11</f>
        <v>0</v>
      </c>
      <c r="R15" s="34">
        <f>'[1]ввод'!E11</f>
        <v>6</v>
      </c>
      <c r="S15" s="38">
        <f>'[1]ввод'!I11</f>
        <v>8</v>
      </c>
    </row>
    <row r="16" spans="1:19" ht="13.5" thickBot="1">
      <c r="A16" s="32">
        <v>10</v>
      </c>
      <c r="B16" s="33" t="s">
        <v>25</v>
      </c>
      <c r="C16" s="8">
        <v>5.12</v>
      </c>
      <c r="D16" s="34">
        <f>'[1]ввод'!C12</f>
        <v>35</v>
      </c>
      <c r="E16" s="35">
        <f>D16/C16</f>
        <v>6.8359375</v>
      </c>
      <c r="F16" s="36">
        <f>'[1]ввод'!G12</f>
        <v>1218</v>
      </c>
      <c r="G16" s="35">
        <f>F16/C16</f>
        <v>237.890625</v>
      </c>
      <c r="H16" s="34">
        <f>'[1]ввод'!K12</f>
        <v>312</v>
      </c>
      <c r="I16" s="35">
        <f>H16/C16</f>
        <v>60.9375</v>
      </c>
      <c r="J16" s="35">
        <f t="shared" si="0"/>
        <v>305.6640625</v>
      </c>
      <c r="K16" s="36">
        <f>'[1]ввод'!M12</f>
        <v>12</v>
      </c>
      <c r="L16" s="36">
        <f>'[1]ввод'!N12</f>
        <v>88</v>
      </c>
      <c r="M16" s="36">
        <f>'[1]ввод'!O12</f>
        <v>11</v>
      </c>
      <c r="N16" s="37">
        <f>J16+K16/C16+L16/C16+M16/C16</f>
        <v>327.34375</v>
      </c>
      <c r="O16" s="34">
        <f>'[1]ввод'!D12</f>
        <v>0</v>
      </c>
      <c r="P16" s="34">
        <f>'[1]ввод'!H12</f>
        <v>0</v>
      </c>
      <c r="Q16" s="34">
        <f>'[1]ввод'!L12</f>
        <v>0</v>
      </c>
      <c r="R16" s="34">
        <f>'[1]ввод'!E12</f>
        <v>2</v>
      </c>
      <c r="S16" s="38">
        <f>'[1]ввод'!I12</f>
        <v>9</v>
      </c>
    </row>
    <row r="17" spans="1:19" ht="13.5" thickBot="1">
      <c r="A17" s="14">
        <v>73</v>
      </c>
      <c r="B17" s="15" t="s">
        <v>25</v>
      </c>
      <c r="C17" s="8">
        <v>5.12</v>
      </c>
      <c r="D17" s="16">
        <f>'[1]ввод'!C75</f>
        <v>19</v>
      </c>
      <c r="E17" s="17">
        <f>D17/C17</f>
        <v>3.7109375</v>
      </c>
      <c r="F17" s="18">
        <f>'[1]ввод'!G75</f>
        <v>657</v>
      </c>
      <c r="G17" s="17">
        <f>F17/C17</f>
        <v>128.3203125</v>
      </c>
      <c r="H17" s="16">
        <f>'[1]ввод'!K75</f>
        <v>284</v>
      </c>
      <c r="I17" s="17">
        <f>H17/C17</f>
        <v>55.46875</v>
      </c>
      <c r="J17" s="17">
        <f>E17+G17+I17</f>
        <v>187.5</v>
      </c>
      <c r="K17" s="18">
        <f>'[1]ввод'!M75</f>
        <v>5</v>
      </c>
      <c r="L17" s="18">
        <f>'[1]ввод'!N75</f>
        <v>176</v>
      </c>
      <c r="M17" s="18">
        <f>'[1]ввод'!O75</f>
        <v>5</v>
      </c>
      <c r="N17" s="19">
        <f>J17+K17/C17+L17/C17+M17/C17</f>
        <v>223.828125</v>
      </c>
      <c r="O17" s="16">
        <f>'[1]ввод'!D75</f>
        <v>0</v>
      </c>
      <c r="P17" s="16">
        <f>'[1]ввод'!H75</f>
        <v>0</v>
      </c>
      <c r="Q17" s="16">
        <f>'[1]ввод'!L75</f>
        <v>0</v>
      </c>
      <c r="R17" s="16">
        <f>'[1]ввод'!E75</f>
        <v>2</v>
      </c>
      <c r="S17" s="20">
        <f>'[1]ввод'!I75</f>
        <v>7</v>
      </c>
    </row>
    <row r="18" spans="1:19" ht="13.5" thickBot="1">
      <c r="A18" s="51" t="s">
        <v>26</v>
      </c>
      <c r="B18" s="52"/>
      <c r="C18" s="8">
        <v>5.12</v>
      </c>
      <c r="D18" s="21">
        <f>D14+D15+D16+D17</f>
        <v>92</v>
      </c>
      <c r="E18" s="22">
        <f>D18/C18/COUNT(C14:C17)</f>
        <v>4.4921875</v>
      </c>
      <c r="F18" s="23">
        <f>F14+F15+F16+F17</f>
        <v>4935</v>
      </c>
      <c r="G18" s="22">
        <f>F18/C18/COUNT(C14:C17)</f>
        <v>240.966796875</v>
      </c>
      <c r="H18" s="21">
        <f>H14+H15+H16+H17</f>
        <v>1276</v>
      </c>
      <c r="I18" s="22">
        <f>H18/C18/COUNT(C14:C17)</f>
        <v>62.3046875</v>
      </c>
      <c r="J18" s="22">
        <f t="shared" si="0"/>
        <v>307.763671875</v>
      </c>
      <c r="K18" s="21">
        <f>K14+K15+K16+K17</f>
        <v>38</v>
      </c>
      <c r="L18" s="21">
        <f>L14+L15+L16+L17</f>
        <v>1054</v>
      </c>
      <c r="M18" s="21">
        <f>M14+M15+M16+M17</f>
        <v>39</v>
      </c>
      <c r="N18" s="22">
        <f>J18+K18/C18/COUNT(C14:C17)+L18/C18/COUNT(C14:C17)+M18/C18/COUNT(C14:C17)</f>
        <v>362.98828125</v>
      </c>
      <c r="O18" s="21">
        <f>O14+O15+O16+O17</f>
        <v>0</v>
      </c>
      <c r="P18" s="21">
        <f>P14+P15+P16+P17</f>
        <v>0</v>
      </c>
      <c r="Q18" s="21">
        <f>Q14+Q15+Q16+Q17</f>
        <v>0</v>
      </c>
      <c r="R18" s="21">
        <f>R14+R15+R16+R17</f>
        <v>11</v>
      </c>
      <c r="S18" s="24">
        <f>S14+S15+S16+S17</f>
        <v>28</v>
      </c>
    </row>
    <row r="19" spans="1:19" ht="13.5" thickBot="1">
      <c r="A19" s="25">
        <v>12</v>
      </c>
      <c r="B19" s="26" t="s">
        <v>27</v>
      </c>
      <c r="C19" s="8">
        <v>5.12</v>
      </c>
      <c r="D19" s="27">
        <f>'[1]ввод'!C14</f>
        <v>36</v>
      </c>
      <c r="E19" s="28">
        <f aca="true" t="shared" si="1" ref="E19:E25">D19/C19</f>
        <v>7.03125</v>
      </c>
      <c r="F19" s="29">
        <f>'[1]ввод'!G14</f>
        <v>1795</v>
      </c>
      <c r="G19" s="28">
        <f aca="true" t="shared" si="2" ref="G19:G25">F19/C19</f>
        <v>350.5859375</v>
      </c>
      <c r="H19" s="27">
        <f>'[1]ввод'!K14</f>
        <v>528</v>
      </c>
      <c r="I19" s="28">
        <f aca="true" t="shared" si="3" ref="I19:I25">H19/C19</f>
        <v>103.125</v>
      </c>
      <c r="J19" s="28">
        <f t="shared" si="0"/>
        <v>460.7421875</v>
      </c>
      <c r="K19" s="29">
        <f>'[1]ввод'!M14</f>
        <v>25</v>
      </c>
      <c r="L19" s="29">
        <f>'[1]ввод'!N14</f>
        <v>228</v>
      </c>
      <c r="M19" s="29">
        <f>'[1]ввод'!O14</f>
        <v>20</v>
      </c>
      <c r="N19" s="30">
        <f aca="true" t="shared" si="4" ref="N19:N97">J19+K19/C19+L19/C19+M19/C19</f>
        <v>514.0625</v>
      </c>
      <c r="O19" s="27">
        <f>'[1]ввод'!D14</f>
        <v>0</v>
      </c>
      <c r="P19" s="27">
        <f>'[1]ввод'!H14</f>
        <v>0</v>
      </c>
      <c r="Q19" s="27">
        <f>'[1]ввод'!L14</f>
        <v>0</v>
      </c>
      <c r="R19" s="27">
        <f>'[1]ввод'!E14</f>
        <v>3</v>
      </c>
      <c r="S19" s="31">
        <f>'[1]ввод'!I14</f>
        <v>61</v>
      </c>
    </row>
    <row r="20" spans="1:19" ht="13.5" thickBot="1">
      <c r="A20" s="14">
        <v>47</v>
      </c>
      <c r="B20" s="15" t="s">
        <v>28</v>
      </c>
      <c r="C20" s="8">
        <v>5.12</v>
      </c>
      <c r="D20" s="16">
        <f>'[1]ввод'!C49</f>
        <v>21</v>
      </c>
      <c r="E20" s="17">
        <f>D20/C20</f>
        <v>4.1015625</v>
      </c>
      <c r="F20" s="18">
        <f>'[1]ввод'!G49</f>
        <v>506</v>
      </c>
      <c r="G20" s="17">
        <f>F20/C20</f>
        <v>98.828125</v>
      </c>
      <c r="H20" s="16">
        <f>'[1]ввод'!K49</f>
        <v>243</v>
      </c>
      <c r="I20" s="17">
        <f>H20/C20</f>
        <v>47.4609375</v>
      </c>
      <c r="J20" s="17">
        <f>E20+G20+I20</f>
        <v>150.390625</v>
      </c>
      <c r="K20" s="18">
        <f>'[1]ввод'!M49</f>
        <v>12</v>
      </c>
      <c r="L20" s="18">
        <f>'[1]ввод'!N49</f>
        <v>46</v>
      </c>
      <c r="M20" s="18">
        <f>'[1]ввод'!O49</f>
        <v>15</v>
      </c>
      <c r="N20" s="19">
        <f>J20+K20/C20+L20/C20+M20/C20</f>
        <v>164.6484375</v>
      </c>
      <c r="O20" s="16">
        <f>'[1]ввод'!D49</f>
        <v>0</v>
      </c>
      <c r="P20" s="16">
        <f>'[1]ввод'!H49</f>
        <v>0</v>
      </c>
      <c r="Q20" s="16">
        <f>'[1]ввод'!L49</f>
        <v>0</v>
      </c>
      <c r="R20" s="16">
        <f>'[1]ввод'!E49</f>
        <v>1</v>
      </c>
      <c r="S20" s="20">
        <f>'[1]ввод'!I49</f>
        <v>5</v>
      </c>
    </row>
    <row r="21" spans="1:19" ht="13.5" thickBot="1">
      <c r="A21" s="51" t="s">
        <v>29</v>
      </c>
      <c r="B21" s="52"/>
      <c r="C21" s="8">
        <v>5.12</v>
      </c>
      <c r="D21" s="21">
        <f>D19+D20</f>
        <v>57</v>
      </c>
      <c r="E21" s="22">
        <f>D21/C21/COUNT(C19:C20)</f>
        <v>5.56640625</v>
      </c>
      <c r="F21" s="23">
        <f>F19+F20</f>
        <v>2301</v>
      </c>
      <c r="G21" s="22">
        <f>F21/C21/COUNT(C19:C20)</f>
        <v>224.70703125</v>
      </c>
      <c r="H21" s="21">
        <f>H19+H20</f>
        <v>771</v>
      </c>
      <c r="I21" s="22">
        <f>H21/C21/COUNT(C19:C20)</f>
        <v>75.29296875</v>
      </c>
      <c r="J21" s="22">
        <f>E21+G21+I21</f>
        <v>305.56640625</v>
      </c>
      <c r="K21" s="21">
        <f>K19+K20</f>
        <v>37</v>
      </c>
      <c r="L21" s="21">
        <f>L19+L20</f>
        <v>274</v>
      </c>
      <c r="M21" s="21">
        <f>M19+M20</f>
        <v>35</v>
      </c>
      <c r="N21" s="22">
        <f>J21+K21/C21/COUNT(C19:C20)+L21/C21/COUNT(C19:C20)+M21/C21/COUNT(C19:C20)</f>
        <v>339.35546875</v>
      </c>
      <c r="O21" s="21">
        <f>O19+O20</f>
        <v>0</v>
      </c>
      <c r="P21" s="21">
        <f>P19+P20</f>
        <v>0</v>
      </c>
      <c r="Q21" s="21">
        <f>Q19+Q20</f>
        <v>0</v>
      </c>
      <c r="R21" s="21">
        <f>R19+R20</f>
        <v>4</v>
      </c>
      <c r="S21" s="24">
        <f>S19+S20</f>
        <v>66</v>
      </c>
    </row>
    <row r="22" spans="1:19" ht="13.5" thickBot="1">
      <c r="A22" s="25">
        <v>15</v>
      </c>
      <c r="B22" s="26" t="s">
        <v>30</v>
      </c>
      <c r="C22" s="8">
        <v>5.12</v>
      </c>
      <c r="D22" s="27">
        <f>'[1]ввод'!C17</f>
        <v>34</v>
      </c>
      <c r="E22" s="28">
        <f t="shared" si="1"/>
        <v>6.640625</v>
      </c>
      <c r="F22" s="29">
        <f>'[1]ввод'!G17</f>
        <v>3655</v>
      </c>
      <c r="G22" s="28">
        <f t="shared" si="2"/>
        <v>713.8671875</v>
      </c>
      <c r="H22" s="27">
        <f>'[1]ввод'!K17</f>
        <v>363</v>
      </c>
      <c r="I22" s="28">
        <f t="shared" si="3"/>
        <v>70.8984375</v>
      </c>
      <c r="J22" s="28">
        <f t="shared" si="0"/>
        <v>791.40625</v>
      </c>
      <c r="K22" s="29">
        <f>'[1]ввод'!M17</f>
        <v>28</v>
      </c>
      <c r="L22" s="29">
        <f>'[1]ввод'!N17</f>
        <v>507</v>
      </c>
      <c r="M22" s="29">
        <f>'[1]ввод'!O17</f>
        <v>16</v>
      </c>
      <c r="N22" s="30">
        <f t="shared" si="4"/>
        <v>899.0234375</v>
      </c>
      <c r="O22" s="27">
        <f>'[1]ввод'!D17</f>
        <v>0</v>
      </c>
      <c r="P22" s="27">
        <f>'[1]ввод'!H17</f>
        <v>0</v>
      </c>
      <c r="Q22" s="27">
        <f>'[1]ввод'!L17</f>
        <v>0</v>
      </c>
      <c r="R22" s="27">
        <f>'[1]ввод'!E17</f>
        <v>3</v>
      </c>
      <c r="S22" s="31">
        <f>'[1]ввод'!I17</f>
        <v>22</v>
      </c>
    </row>
    <row r="23" spans="1:19" ht="13.5" thickBot="1">
      <c r="A23" s="32">
        <v>16</v>
      </c>
      <c r="B23" s="33" t="s">
        <v>30</v>
      </c>
      <c r="C23" s="8">
        <v>5.12</v>
      </c>
      <c r="D23" s="34">
        <f>'[1]ввод'!C18</f>
        <v>11</v>
      </c>
      <c r="E23" s="35">
        <f t="shared" si="1"/>
        <v>2.1484375</v>
      </c>
      <c r="F23" s="36">
        <f>'[1]ввод'!G18</f>
        <v>3335</v>
      </c>
      <c r="G23" s="35">
        <f t="shared" si="2"/>
        <v>651.3671875</v>
      </c>
      <c r="H23" s="34">
        <f>'[1]ввод'!K18</f>
        <v>325</v>
      </c>
      <c r="I23" s="35">
        <f t="shared" si="3"/>
        <v>63.4765625</v>
      </c>
      <c r="J23" s="35">
        <f t="shared" si="0"/>
        <v>716.9921875</v>
      </c>
      <c r="K23" s="36">
        <f>'[1]ввод'!M18</f>
        <v>14</v>
      </c>
      <c r="L23" s="36">
        <f>'[1]ввод'!N18</f>
        <v>275</v>
      </c>
      <c r="M23" s="36">
        <f>'[1]ввод'!O18</f>
        <v>7</v>
      </c>
      <c r="N23" s="37">
        <f t="shared" si="4"/>
        <v>774.8046875</v>
      </c>
      <c r="O23" s="34">
        <f>'[1]ввод'!D18</f>
        <v>0</v>
      </c>
      <c r="P23" s="34">
        <f>'[1]ввод'!H18</f>
        <v>0</v>
      </c>
      <c r="Q23" s="34">
        <f>'[1]ввод'!L18</f>
        <v>0</v>
      </c>
      <c r="R23" s="34">
        <f>'[1]ввод'!E18</f>
        <v>1</v>
      </c>
      <c r="S23" s="38">
        <f>'[1]ввод'!I18</f>
        <v>15</v>
      </c>
    </row>
    <row r="24" spans="1:19" ht="13.5" thickBot="1">
      <c r="A24" s="32">
        <v>17</v>
      </c>
      <c r="B24" s="33" t="s">
        <v>30</v>
      </c>
      <c r="C24" s="8">
        <v>5.12</v>
      </c>
      <c r="D24" s="34">
        <f>'[1]ввод'!C19</f>
        <v>13</v>
      </c>
      <c r="E24" s="35">
        <f t="shared" si="1"/>
        <v>2.5390625</v>
      </c>
      <c r="F24" s="36">
        <f>'[1]ввод'!G19</f>
        <v>3126</v>
      </c>
      <c r="G24" s="35">
        <f t="shared" si="2"/>
        <v>610.546875</v>
      </c>
      <c r="H24" s="34">
        <f>'[1]ввод'!K19</f>
        <v>300</v>
      </c>
      <c r="I24" s="35">
        <f t="shared" si="3"/>
        <v>58.59375</v>
      </c>
      <c r="J24" s="35">
        <f t="shared" si="0"/>
        <v>671.6796875</v>
      </c>
      <c r="K24" s="36">
        <f>'[1]ввод'!M19</f>
        <v>8</v>
      </c>
      <c r="L24" s="36">
        <f>'[1]ввод'!N19</f>
        <v>248</v>
      </c>
      <c r="M24" s="36">
        <f>'[1]ввод'!O19</f>
        <v>3</v>
      </c>
      <c r="N24" s="37">
        <f t="shared" si="4"/>
        <v>722.265625</v>
      </c>
      <c r="O24" s="34">
        <f>'[1]ввод'!D19</f>
        <v>0</v>
      </c>
      <c r="P24" s="34">
        <f>'[1]ввод'!H19</f>
        <v>0</v>
      </c>
      <c r="Q24" s="34">
        <f>'[1]ввод'!L19</f>
        <v>0</v>
      </c>
      <c r="R24" s="34">
        <f>'[1]ввод'!E19</f>
        <v>1</v>
      </c>
      <c r="S24" s="38">
        <f>'[1]ввод'!I19</f>
        <v>13</v>
      </c>
    </row>
    <row r="25" spans="1:19" ht="13.5" thickBot="1">
      <c r="A25" s="32">
        <v>18</v>
      </c>
      <c r="B25" s="33" t="s">
        <v>30</v>
      </c>
      <c r="C25" s="8">
        <v>5.12</v>
      </c>
      <c r="D25" s="34">
        <f>'[1]ввод'!C20</f>
        <v>15</v>
      </c>
      <c r="E25" s="35">
        <f t="shared" si="1"/>
        <v>2.9296875</v>
      </c>
      <c r="F25" s="36">
        <f>'[1]ввод'!G20</f>
        <v>1761</v>
      </c>
      <c r="G25" s="35">
        <f t="shared" si="2"/>
        <v>343.9453125</v>
      </c>
      <c r="H25" s="34">
        <f>'[1]ввод'!K20</f>
        <v>470</v>
      </c>
      <c r="I25" s="35">
        <f t="shared" si="3"/>
        <v>91.796875</v>
      </c>
      <c r="J25" s="35">
        <f t="shared" si="0"/>
        <v>438.671875</v>
      </c>
      <c r="K25" s="36">
        <f>'[1]ввод'!M20</f>
        <v>25</v>
      </c>
      <c r="L25" s="36">
        <f>'[1]ввод'!N20</f>
        <v>273</v>
      </c>
      <c r="M25" s="36">
        <f>'[1]ввод'!O20</f>
        <v>13</v>
      </c>
      <c r="N25" s="37">
        <f t="shared" si="4"/>
        <v>499.4140625</v>
      </c>
      <c r="O25" s="34">
        <f>'[1]ввод'!D20</f>
        <v>0</v>
      </c>
      <c r="P25" s="34">
        <f>'[1]ввод'!H20</f>
        <v>0</v>
      </c>
      <c r="Q25" s="34">
        <f>'[1]ввод'!L20</f>
        <v>0</v>
      </c>
      <c r="R25" s="34">
        <f>'[1]ввод'!E20</f>
        <v>6</v>
      </c>
      <c r="S25" s="38">
        <f>'[1]ввод'!I20</f>
        <v>12</v>
      </c>
    </row>
    <row r="26" spans="1:19" ht="13.5" thickBot="1">
      <c r="A26" s="14">
        <v>74</v>
      </c>
      <c r="B26" s="15" t="s">
        <v>30</v>
      </c>
      <c r="C26" s="8">
        <v>5.12</v>
      </c>
      <c r="D26" s="16">
        <f>'[1]ввод'!C76</f>
        <v>19</v>
      </c>
      <c r="E26" s="17">
        <f>D26/C26</f>
        <v>3.7109375</v>
      </c>
      <c r="F26" s="18">
        <f>'[1]ввод'!G76</f>
        <v>3128</v>
      </c>
      <c r="G26" s="17">
        <f>F26/C26</f>
        <v>610.9375</v>
      </c>
      <c r="H26" s="16">
        <f>'[1]ввод'!K76</f>
        <v>323</v>
      </c>
      <c r="I26" s="17">
        <f>H26/C26</f>
        <v>63.0859375</v>
      </c>
      <c r="J26" s="17">
        <f>E26+G26+I26</f>
        <v>677.734375</v>
      </c>
      <c r="K26" s="18">
        <f>'[1]ввод'!M76</f>
        <v>44</v>
      </c>
      <c r="L26" s="18">
        <f>'[1]ввод'!N76</f>
        <v>274</v>
      </c>
      <c r="M26" s="18">
        <f>'[1]ввод'!O76</f>
        <v>12</v>
      </c>
      <c r="N26" s="19">
        <f t="shared" si="4"/>
        <v>742.1875</v>
      </c>
      <c r="O26" s="16">
        <f>'[1]ввод'!D76</f>
        <v>0</v>
      </c>
      <c r="P26" s="16">
        <f>'[1]ввод'!H76</f>
        <v>0</v>
      </c>
      <c r="Q26" s="16">
        <f>'[1]ввод'!L76</f>
        <v>0</v>
      </c>
      <c r="R26" s="16">
        <f>'[1]ввод'!E76</f>
        <v>4</v>
      </c>
      <c r="S26" s="20">
        <f>'[1]ввод'!I76</f>
        <v>11</v>
      </c>
    </row>
    <row r="27" spans="1:19" ht="13.5" thickBot="1">
      <c r="A27" s="51" t="s">
        <v>31</v>
      </c>
      <c r="B27" s="52"/>
      <c r="C27" s="8">
        <v>5.12</v>
      </c>
      <c r="D27" s="21">
        <f>D24+D25+D23+D22+D26</f>
        <v>92</v>
      </c>
      <c r="E27" s="22">
        <f>D27/C27/COUNT(C22:C26)</f>
        <v>3.59375</v>
      </c>
      <c r="F27" s="23">
        <f>F22+F23+F24+F25+F26</f>
        <v>15005</v>
      </c>
      <c r="G27" s="22">
        <f>F27/C27/COUNT(C22:C26)</f>
        <v>586.1328125</v>
      </c>
      <c r="H27" s="21">
        <f>H24+H25+H23+H22+H26</f>
        <v>1781</v>
      </c>
      <c r="I27" s="22">
        <f>H27/C27/COUNT(C22:C26)</f>
        <v>69.5703125</v>
      </c>
      <c r="J27" s="22">
        <f t="shared" si="0"/>
        <v>659.296875</v>
      </c>
      <c r="K27" s="21">
        <f>K24+K25+K23+K22+K26</f>
        <v>119</v>
      </c>
      <c r="L27" s="21">
        <f>L24+L25+L23+L22+L26</f>
        <v>1577</v>
      </c>
      <c r="M27" s="21">
        <f>M24+M25+M23+M22+M26</f>
        <v>51</v>
      </c>
      <c r="N27" s="22">
        <f>J27+K27/C27/COUNT(C22:C26)+L27/C27/COUNT(C22:C26)+M27/C27/COUNT(C22:C26)</f>
        <v>727.5390625</v>
      </c>
      <c r="O27" s="21">
        <f>O22+O23+O24+O25+O26</f>
        <v>0</v>
      </c>
      <c r="P27" s="21">
        <f>P22+P23+P24+P25+P26</f>
        <v>0</v>
      </c>
      <c r="Q27" s="21">
        <f>Q22+Q23+Q24+Q25+Q26</f>
        <v>0</v>
      </c>
      <c r="R27" s="21">
        <f>R22+R23+R24+R25+R26</f>
        <v>15</v>
      </c>
      <c r="S27" s="24">
        <f>S22+S23+S24+S25+S26</f>
        <v>73</v>
      </c>
    </row>
    <row r="28" spans="1:19" ht="13.5" thickBot="1">
      <c r="A28" s="25">
        <v>19</v>
      </c>
      <c r="B28" s="26" t="s">
        <v>32</v>
      </c>
      <c r="C28" s="8">
        <v>5.12</v>
      </c>
      <c r="D28" s="27">
        <f>'[1]ввод'!C21</f>
        <v>28</v>
      </c>
      <c r="E28" s="28">
        <f>D28/C28</f>
        <v>5.46875</v>
      </c>
      <c r="F28" s="29">
        <f>'[1]ввод'!G21</f>
        <v>1262</v>
      </c>
      <c r="G28" s="28">
        <f>F28/C28</f>
        <v>246.484375</v>
      </c>
      <c r="H28" s="27">
        <f>'[1]ввод'!K21</f>
        <v>332</v>
      </c>
      <c r="I28" s="28">
        <f>H28/C28</f>
        <v>64.84375</v>
      </c>
      <c r="J28" s="28">
        <f t="shared" si="0"/>
        <v>316.796875</v>
      </c>
      <c r="K28" s="29">
        <f>'[1]ввод'!M21</f>
        <v>13</v>
      </c>
      <c r="L28" s="29">
        <f>'[1]ввод'!N21</f>
        <v>170</v>
      </c>
      <c r="M28" s="29">
        <f>'[1]ввод'!O21</f>
        <v>15</v>
      </c>
      <c r="N28" s="30">
        <f t="shared" si="4"/>
        <v>355.46875</v>
      </c>
      <c r="O28" s="27">
        <f>'[1]ввод'!D21</f>
        <v>0</v>
      </c>
      <c r="P28" s="27">
        <f>'[1]ввод'!H21</f>
        <v>0</v>
      </c>
      <c r="Q28" s="27">
        <f>'[1]ввод'!L21</f>
        <v>0</v>
      </c>
      <c r="R28" s="27">
        <f>'[1]ввод'!E21</f>
        <v>3</v>
      </c>
      <c r="S28" s="31">
        <f>'[1]ввод'!I21</f>
        <v>10</v>
      </c>
    </row>
    <row r="29" spans="1:19" ht="13.5" thickBot="1">
      <c r="A29" s="32">
        <v>20</v>
      </c>
      <c r="B29" s="33" t="s">
        <v>32</v>
      </c>
      <c r="C29" s="8">
        <v>5.12</v>
      </c>
      <c r="D29" s="34">
        <f>'[1]ввод'!C22</f>
        <v>22</v>
      </c>
      <c r="E29" s="35">
        <f>D29/C29</f>
        <v>4.296875</v>
      </c>
      <c r="F29" s="36">
        <f>'[1]ввод'!G22</f>
        <v>1053</v>
      </c>
      <c r="G29" s="35">
        <f>F29/C29</f>
        <v>205.6640625</v>
      </c>
      <c r="H29" s="34">
        <f>'[1]ввод'!K22</f>
        <v>219</v>
      </c>
      <c r="I29" s="35">
        <f>H29/C29</f>
        <v>42.7734375</v>
      </c>
      <c r="J29" s="35">
        <f t="shared" si="0"/>
        <v>252.734375</v>
      </c>
      <c r="K29" s="36">
        <f>'[1]ввод'!M22</f>
        <v>14</v>
      </c>
      <c r="L29" s="36">
        <f>'[1]ввод'!N22</f>
        <v>142</v>
      </c>
      <c r="M29" s="36">
        <f>'[1]ввод'!O22</f>
        <v>7</v>
      </c>
      <c r="N29" s="37">
        <f t="shared" si="4"/>
        <v>284.5703125</v>
      </c>
      <c r="O29" s="34">
        <f>'[1]ввод'!D22</f>
        <v>0</v>
      </c>
      <c r="P29" s="34">
        <f>'[1]ввод'!H22</f>
        <v>0</v>
      </c>
      <c r="Q29" s="34">
        <f>'[1]ввод'!L22</f>
        <v>0</v>
      </c>
      <c r="R29" s="34">
        <f>'[1]ввод'!E22</f>
        <v>3</v>
      </c>
      <c r="S29" s="38">
        <f>'[1]ввод'!I22</f>
        <v>10</v>
      </c>
    </row>
    <row r="30" spans="1:19" ht="13.5" thickBot="1">
      <c r="A30" s="32">
        <v>75</v>
      </c>
      <c r="B30" s="33" t="s">
        <v>32</v>
      </c>
      <c r="C30" s="8">
        <v>5.12</v>
      </c>
      <c r="D30" s="34">
        <f>'[1]ввод'!C77</f>
        <v>36</v>
      </c>
      <c r="E30" s="35">
        <f>D30/C30</f>
        <v>7.03125</v>
      </c>
      <c r="F30" s="36">
        <f>'[1]ввод'!G77</f>
        <v>936</v>
      </c>
      <c r="G30" s="35">
        <f>F30/C30</f>
        <v>182.8125</v>
      </c>
      <c r="H30" s="34">
        <f>'[1]ввод'!K77</f>
        <v>264</v>
      </c>
      <c r="I30" s="35">
        <f>H30/C30</f>
        <v>51.5625</v>
      </c>
      <c r="J30" s="35">
        <f>E30+G30+I30</f>
        <v>241.40625</v>
      </c>
      <c r="K30" s="36">
        <f>'[1]ввод'!M77</f>
        <v>16</v>
      </c>
      <c r="L30" s="36">
        <f>'[1]ввод'!N77</f>
        <v>109</v>
      </c>
      <c r="M30" s="36">
        <f>'[1]ввод'!O77</f>
        <v>19</v>
      </c>
      <c r="N30" s="37">
        <f t="shared" si="4"/>
        <v>269.53125</v>
      </c>
      <c r="O30" s="34">
        <f>'[1]ввод'!D77</f>
        <v>0</v>
      </c>
      <c r="P30" s="34">
        <f>'[1]ввод'!H77</f>
        <v>0</v>
      </c>
      <c r="Q30" s="34">
        <f>'[1]ввод'!L77</f>
        <v>0</v>
      </c>
      <c r="R30" s="34">
        <f>'[1]ввод'!E77</f>
        <v>2</v>
      </c>
      <c r="S30" s="38">
        <f>'[1]ввод'!I77</f>
        <v>18</v>
      </c>
    </row>
    <row r="31" spans="1:19" ht="13.5" thickBot="1">
      <c r="A31" s="32">
        <v>11</v>
      </c>
      <c r="B31" s="33" t="s">
        <v>33</v>
      </c>
      <c r="C31" s="8">
        <v>5.12</v>
      </c>
      <c r="D31" s="34">
        <f>'[1]ввод'!C13</f>
        <v>19</v>
      </c>
      <c r="E31" s="35">
        <f>D31/C31</f>
        <v>3.7109375</v>
      </c>
      <c r="F31" s="36">
        <f>'[1]ввод'!G13</f>
        <v>505</v>
      </c>
      <c r="G31" s="35">
        <f>F31/C31</f>
        <v>98.6328125</v>
      </c>
      <c r="H31" s="34">
        <f>'[1]ввод'!K13</f>
        <v>254</v>
      </c>
      <c r="I31" s="35">
        <f>H31/C31</f>
        <v>49.609375</v>
      </c>
      <c r="J31" s="35">
        <f>E31+G31+I31</f>
        <v>151.953125</v>
      </c>
      <c r="K31" s="36">
        <f>'[1]ввод'!M13</f>
        <v>4</v>
      </c>
      <c r="L31" s="36">
        <f>'[1]ввод'!N13</f>
        <v>47</v>
      </c>
      <c r="M31" s="36">
        <f>'[1]ввод'!O13</f>
        <v>5</v>
      </c>
      <c r="N31" s="37">
        <f>J31+K31/C31+L31/C31+M31/C31</f>
        <v>162.890625</v>
      </c>
      <c r="O31" s="34">
        <f>'[1]ввод'!D13</f>
        <v>0</v>
      </c>
      <c r="P31" s="34">
        <f>'[1]ввод'!H13</f>
        <v>0</v>
      </c>
      <c r="Q31" s="34">
        <f>'[1]ввод'!L13</f>
        <v>0</v>
      </c>
      <c r="R31" s="34">
        <f>'[1]ввод'!E13</f>
        <v>1</v>
      </c>
      <c r="S31" s="38">
        <f>'[1]ввод'!I13</f>
        <v>2</v>
      </c>
    </row>
    <row r="32" spans="1:19" ht="13.5" thickBot="1">
      <c r="A32" s="14">
        <v>32</v>
      </c>
      <c r="B32" s="15" t="s">
        <v>34</v>
      </c>
      <c r="C32" s="8">
        <v>5.12</v>
      </c>
      <c r="D32" s="16">
        <f>'[1]ввод'!C34</f>
        <v>25</v>
      </c>
      <c r="E32" s="17">
        <f>D32/C32</f>
        <v>4.8828125</v>
      </c>
      <c r="F32" s="18">
        <f>'[1]ввод'!G34</f>
        <v>533</v>
      </c>
      <c r="G32" s="17">
        <f>F32/C32</f>
        <v>104.1015625</v>
      </c>
      <c r="H32" s="16">
        <f>'[1]ввод'!K34</f>
        <v>299</v>
      </c>
      <c r="I32" s="17">
        <f>H32/C32</f>
        <v>58.3984375</v>
      </c>
      <c r="J32" s="17">
        <f>E32+G32+I32</f>
        <v>167.3828125</v>
      </c>
      <c r="K32" s="18">
        <f>'[1]ввод'!M34</f>
        <v>12</v>
      </c>
      <c r="L32" s="18">
        <f>'[1]ввод'!N34</f>
        <v>190</v>
      </c>
      <c r="M32" s="18">
        <f>'[1]ввод'!O34</f>
        <v>23</v>
      </c>
      <c r="N32" s="19">
        <f>J32+K32/C32+L32/C32+M32/C32</f>
        <v>211.328125</v>
      </c>
      <c r="O32" s="16">
        <f>'[1]ввод'!D34</f>
        <v>0</v>
      </c>
      <c r="P32" s="16">
        <f>'[1]ввод'!H34</f>
        <v>0</v>
      </c>
      <c r="Q32" s="16">
        <f>'[1]ввод'!L34</f>
        <v>0</v>
      </c>
      <c r="R32" s="16">
        <f>'[1]ввод'!E34</f>
        <v>3</v>
      </c>
      <c r="S32" s="20">
        <f>'[1]ввод'!I34</f>
        <v>11</v>
      </c>
    </row>
    <row r="33" spans="1:19" ht="13.5" thickBot="1">
      <c r="A33" s="51" t="s">
        <v>35</v>
      </c>
      <c r="B33" s="52"/>
      <c r="C33" s="8">
        <v>5.12</v>
      </c>
      <c r="D33" s="21">
        <f>SUM(D28:D32)</f>
        <v>130</v>
      </c>
      <c r="E33" s="22">
        <f>D33/C33/COUNT(C28:C32)</f>
        <v>5.078125</v>
      </c>
      <c r="F33" s="21">
        <f>SUM(F28:F32)</f>
        <v>4289</v>
      </c>
      <c r="G33" s="22">
        <f>F33/C33/COUNT(C28:C32)</f>
        <v>167.5390625</v>
      </c>
      <c r="H33" s="21">
        <f>SUM(H28:H32)</f>
        <v>1368</v>
      </c>
      <c r="I33" s="22">
        <f>H33/C33/COUNT(C28:C30)</f>
        <v>89.0625</v>
      </c>
      <c r="J33" s="22">
        <f t="shared" si="0"/>
        <v>261.6796875</v>
      </c>
      <c r="K33" s="21">
        <f>SUM(K28:K32)</f>
        <v>59</v>
      </c>
      <c r="L33" s="21">
        <f>SUM(L28:L32)</f>
        <v>658</v>
      </c>
      <c r="M33" s="21">
        <f>SUM(M28:M32)</f>
        <v>69</v>
      </c>
      <c r="N33" s="22">
        <f>J33+K33/C33/COUNT(C28:C32)+L33/C33/COUNT(C28:C32)+M33/C33/COUNT(C28:C32)</f>
        <v>292.3828125</v>
      </c>
      <c r="O33" s="21">
        <f>SUM(O28:O32)</f>
        <v>0</v>
      </c>
      <c r="P33" s="21">
        <f>SUM(P28:P32)</f>
        <v>0</v>
      </c>
      <c r="Q33" s="21">
        <f>SUM(Q28:Q32)</f>
        <v>0</v>
      </c>
      <c r="R33" s="21">
        <f>SUM(R28:R32)</f>
        <v>12</v>
      </c>
      <c r="S33" s="24">
        <f>SUM(S28:S32)</f>
        <v>51</v>
      </c>
    </row>
    <row r="34" spans="1:19" ht="13.5" thickBot="1">
      <c r="A34" s="25">
        <v>21</v>
      </c>
      <c r="B34" s="26" t="s">
        <v>36</v>
      </c>
      <c r="C34" s="8">
        <v>5.12</v>
      </c>
      <c r="D34" s="27">
        <f>'[1]ввод'!C23</f>
        <v>22</v>
      </c>
      <c r="E34" s="28">
        <f aca="true" t="shared" si="5" ref="E34:E47">D34/C34</f>
        <v>4.296875</v>
      </c>
      <c r="F34" s="29">
        <f>'[1]ввод'!G23</f>
        <v>1293</v>
      </c>
      <c r="G34" s="28">
        <f aca="true" t="shared" si="6" ref="G34:G47">F34/C34</f>
        <v>252.5390625</v>
      </c>
      <c r="H34" s="27">
        <f>'[1]ввод'!K23</f>
        <v>281</v>
      </c>
      <c r="I34" s="28">
        <f aca="true" t="shared" si="7" ref="I34:I47">H34/C34</f>
        <v>54.8828125</v>
      </c>
      <c r="J34" s="28">
        <f t="shared" si="0"/>
        <v>311.71875</v>
      </c>
      <c r="K34" s="29">
        <f>'[1]ввод'!M23</f>
        <v>26</v>
      </c>
      <c r="L34" s="29">
        <f>'[1]ввод'!N23</f>
        <v>74</v>
      </c>
      <c r="M34" s="29">
        <f>'[1]ввод'!O23</f>
        <v>10</v>
      </c>
      <c r="N34" s="30">
        <f t="shared" si="4"/>
        <v>333.203125</v>
      </c>
      <c r="O34" s="27">
        <f>'[1]ввод'!D23</f>
        <v>0</v>
      </c>
      <c r="P34" s="27">
        <f>'[1]ввод'!H23</f>
        <v>0</v>
      </c>
      <c r="Q34" s="27">
        <f>'[1]ввод'!L23</f>
        <v>0</v>
      </c>
      <c r="R34" s="27">
        <f>'[1]ввод'!E23</f>
        <v>6</v>
      </c>
      <c r="S34" s="31">
        <f>'[1]ввод'!I23</f>
        <v>23</v>
      </c>
    </row>
    <row r="35" spans="1:19" ht="13.5" thickBot="1">
      <c r="A35" s="32">
        <v>23</v>
      </c>
      <c r="B35" s="33" t="s">
        <v>37</v>
      </c>
      <c r="C35" s="8">
        <v>5.12</v>
      </c>
      <c r="D35" s="34">
        <f>'[1]ввод'!C25</f>
        <v>40</v>
      </c>
      <c r="E35" s="35">
        <f t="shared" si="5"/>
        <v>7.8125</v>
      </c>
      <c r="F35" s="36">
        <f>'[1]ввод'!G25</f>
        <v>1023</v>
      </c>
      <c r="G35" s="35">
        <f t="shared" si="6"/>
        <v>199.8046875</v>
      </c>
      <c r="H35" s="34">
        <f>'[1]ввод'!K25</f>
        <v>512</v>
      </c>
      <c r="I35" s="35">
        <f t="shared" si="7"/>
        <v>100</v>
      </c>
      <c r="J35" s="35">
        <f t="shared" si="0"/>
        <v>307.6171875</v>
      </c>
      <c r="K35" s="36">
        <f>'[1]ввод'!M25</f>
        <v>35</v>
      </c>
      <c r="L35" s="36">
        <f>'[1]ввод'!N25</f>
        <v>90</v>
      </c>
      <c r="M35" s="36">
        <f>'[1]ввод'!O25</f>
        <v>8</v>
      </c>
      <c r="N35" s="37">
        <f t="shared" si="4"/>
        <v>333.59375</v>
      </c>
      <c r="O35" s="34">
        <f>'[1]ввод'!D25</f>
        <v>0</v>
      </c>
      <c r="P35" s="34">
        <f>'[1]ввод'!H25</f>
        <v>0</v>
      </c>
      <c r="Q35" s="34">
        <f>'[1]ввод'!L25</f>
        <v>0</v>
      </c>
      <c r="R35" s="34">
        <f>'[1]ввод'!E25</f>
        <v>7</v>
      </c>
      <c r="S35" s="38">
        <f>'[1]ввод'!I25</f>
        <v>21</v>
      </c>
    </row>
    <row r="36" spans="1:19" ht="13.5" thickBot="1">
      <c r="A36" s="32">
        <v>24</v>
      </c>
      <c r="B36" s="33" t="s">
        <v>38</v>
      </c>
      <c r="C36" s="8">
        <v>5.12</v>
      </c>
      <c r="D36" s="34">
        <f>'[1]ввод'!C26</f>
        <v>54</v>
      </c>
      <c r="E36" s="35">
        <f t="shared" si="5"/>
        <v>10.546875</v>
      </c>
      <c r="F36" s="36">
        <f>'[1]ввод'!G26</f>
        <v>880</v>
      </c>
      <c r="G36" s="35">
        <f t="shared" si="6"/>
        <v>171.875</v>
      </c>
      <c r="H36" s="34">
        <f>'[1]ввод'!K26</f>
        <v>385</v>
      </c>
      <c r="I36" s="35">
        <f t="shared" si="7"/>
        <v>75.1953125</v>
      </c>
      <c r="J36" s="35">
        <f t="shared" si="0"/>
        <v>257.6171875</v>
      </c>
      <c r="K36" s="36">
        <f>'[1]ввод'!M26</f>
        <v>18</v>
      </c>
      <c r="L36" s="36">
        <f>'[1]ввод'!N26</f>
        <v>42</v>
      </c>
      <c r="M36" s="36">
        <f>'[1]ввод'!O26</f>
        <v>18</v>
      </c>
      <c r="N36" s="37">
        <f t="shared" si="4"/>
        <v>272.8515625</v>
      </c>
      <c r="O36" s="34">
        <f>'[1]ввод'!D26</f>
        <v>0</v>
      </c>
      <c r="P36" s="34">
        <f>'[1]ввод'!H26</f>
        <v>0</v>
      </c>
      <c r="Q36" s="34">
        <f>'[1]ввод'!L26</f>
        <v>0</v>
      </c>
      <c r="R36" s="34">
        <f>'[1]ввод'!E26</f>
        <v>7</v>
      </c>
      <c r="S36" s="38">
        <f>'[1]ввод'!I26</f>
        <v>14</v>
      </c>
    </row>
    <row r="37" spans="1:19" ht="13.5" thickBot="1">
      <c r="A37" s="14">
        <v>14</v>
      </c>
      <c r="B37" s="15" t="s">
        <v>39</v>
      </c>
      <c r="C37" s="8">
        <v>5.12</v>
      </c>
      <c r="D37" s="16">
        <f>'[1]ввод'!C16</f>
        <v>26</v>
      </c>
      <c r="E37" s="17">
        <f t="shared" si="5"/>
        <v>5.078125</v>
      </c>
      <c r="F37" s="18">
        <f>'[1]ввод'!G16</f>
        <v>629</v>
      </c>
      <c r="G37" s="17">
        <f t="shared" si="6"/>
        <v>122.8515625</v>
      </c>
      <c r="H37" s="16">
        <f>'[1]ввод'!K16</f>
        <v>289</v>
      </c>
      <c r="I37" s="17">
        <f t="shared" si="7"/>
        <v>56.4453125</v>
      </c>
      <c r="J37" s="17">
        <f>E37+G37+I37</f>
        <v>184.375</v>
      </c>
      <c r="K37" s="18">
        <f>'[1]ввод'!M16</f>
        <v>4</v>
      </c>
      <c r="L37" s="18">
        <f>'[1]ввод'!N16</f>
        <v>27</v>
      </c>
      <c r="M37" s="18">
        <f>'[1]ввод'!O16</f>
        <v>26</v>
      </c>
      <c r="N37" s="19">
        <f>J37+K37/C37+L37/C37+M37/C37</f>
        <v>195.5078125</v>
      </c>
      <c r="O37" s="16">
        <f>'[1]ввод'!D16</f>
        <v>0</v>
      </c>
      <c r="P37" s="16">
        <f>'[1]ввод'!H16</f>
        <v>0</v>
      </c>
      <c r="Q37" s="16">
        <f>'[1]ввод'!L16</f>
        <v>0</v>
      </c>
      <c r="R37" s="16">
        <f>'[1]ввод'!E16</f>
        <v>3</v>
      </c>
      <c r="S37" s="20">
        <f>'[1]ввод'!I16</f>
        <v>15</v>
      </c>
    </row>
    <row r="38" spans="1:19" ht="13.5" thickBot="1">
      <c r="A38" s="51" t="s">
        <v>40</v>
      </c>
      <c r="B38" s="52"/>
      <c r="C38" s="8">
        <v>5.12</v>
      </c>
      <c r="D38" s="21">
        <f>D36+D37</f>
        <v>80</v>
      </c>
      <c r="E38" s="22">
        <f>D38/C38/COUNT(C36:C37)</f>
        <v>7.8125</v>
      </c>
      <c r="F38" s="23">
        <f>F36+F37</f>
        <v>1509</v>
      </c>
      <c r="G38" s="22">
        <f>F38/C38/COUNT(C36:C37)</f>
        <v>147.36328125</v>
      </c>
      <c r="H38" s="21">
        <f>H36+H37</f>
        <v>674</v>
      </c>
      <c r="I38" s="22">
        <f>H38/C38/COUNT(C36:C37)</f>
        <v>65.8203125</v>
      </c>
      <c r="J38" s="22">
        <f>E38+G38+I38</f>
        <v>220.99609375</v>
      </c>
      <c r="K38" s="21">
        <f>K36+K37</f>
        <v>22</v>
      </c>
      <c r="L38" s="21">
        <f>L36+L37</f>
        <v>69</v>
      </c>
      <c r="M38" s="21">
        <f>M36+M37</f>
        <v>44</v>
      </c>
      <c r="N38" s="22">
        <f>J38+K38/C38/COUNT(C36:C37)+L38/C38/COUNT(C36:C37)+M38/C38/COUNT(C36:C37)</f>
        <v>234.1796875</v>
      </c>
      <c r="O38" s="21">
        <f>O36+O37</f>
        <v>0</v>
      </c>
      <c r="P38" s="21">
        <f>P36+P37</f>
        <v>0</v>
      </c>
      <c r="Q38" s="21">
        <f>Q36+Q37</f>
        <v>0</v>
      </c>
      <c r="R38" s="21">
        <f>R36+R37</f>
        <v>10</v>
      </c>
      <c r="S38" s="24">
        <f>S36+S37</f>
        <v>29</v>
      </c>
    </row>
    <row r="39" spans="1:19" ht="13.5" thickBot="1">
      <c r="A39" s="25">
        <v>25</v>
      </c>
      <c r="B39" s="26" t="s">
        <v>41</v>
      </c>
      <c r="C39" s="8">
        <v>5.12</v>
      </c>
      <c r="D39" s="27">
        <f>'[1]ввод'!C27</f>
        <v>20</v>
      </c>
      <c r="E39" s="28">
        <f t="shared" si="5"/>
        <v>3.90625</v>
      </c>
      <c r="F39" s="29">
        <f>'[1]ввод'!G27</f>
        <v>656</v>
      </c>
      <c r="G39" s="28">
        <f t="shared" si="6"/>
        <v>128.125</v>
      </c>
      <c r="H39" s="27">
        <f>'[1]ввод'!K27</f>
        <v>365</v>
      </c>
      <c r="I39" s="28">
        <f t="shared" si="7"/>
        <v>71.2890625</v>
      </c>
      <c r="J39" s="28">
        <f t="shared" si="0"/>
        <v>203.3203125</v>
      </c>
      <c r="K39" s="29">
        <f>'[1]ввод'!M27</f>
        <v>12</v>
      </c>
      <c r="L39" s="29">
        <f>'[1]ввод'!N27</f>
        <v>114</v>
      </c>
      <c r="M39" s="29">
        <f>'[1]ввод'!O27</f>
        <v>2</v>
      </c>
      <c r="N39" s="30">
        <f t="shared" si="4"/>
        <v>228.3203125</v>
      </c>
      <c r="O39" s="27">
        <f>'[1]ввод'!D27</f>
        <v>0</v>
      </c>
      <c r="P39" s="27">
        <f>'[1]ввод'!H27</f>
        <v>0</v>
      </c>
      <c r="Q39" s="27">
        <f>'[1]ввод'!L27</f>
        <v>0</v>
      </c>
      <c r="R39" s="27">
        <f>'[1]ввод'!E27</f>
        <v>1</v>
      </c>
      <c r="S39" s="31">
        <f>'[1]ввод'!I27</f>
        <v>5</v>
      </c>
    </row>
    <row r="40" spans="1:19" ht="13.5" thickBot="1">
      <c r="A40" s="14">
        <v>31</v>
      </c>
      <c r="B40" s="15" t="s">
        <v>42</v>
      </c>
      <c r="C40" s="8">
        <v>5.12</v>
      </c>
      <c r="D40" s="16">
        <f>'[1]ввод'!C33</f>
        <v>12</v>
      </c>
      <c r="E40" s="17">
        <f t="shared" si="5"/>
        <v>2.34375</v>
      </c>
      <c r="F40" s="18">
        <f>'[1]ввод'!G33</f>
        <v>564</v>
      </c>
      <c r="G40" s="17">
        <f t="shared" si="6"/>
        <v>110.15625</v>
      </c>
      <c r="H40" s="16">
        <f>'[1]ввод'!K33</f>
        <v>220</v>
      </c>
      <c r="I40" s="17">
        <f t="shared" si="7"/>
        <v>42.96875</v>
      </c>
      <c r="J40" s="17">
        <f t="shared" si="0"/>
        <v>155.46875</v>
      </c>
      <c r="K40" s="18">
        <f>'[1]ввод'!M33</f>
        <v>6</v>
      </c>
      <c r="L40" s="18">
        <f>'[1]ввод'!N33</f>
        <v>48</v>
      </c>
      <c r="M40" s="18">
        <f>'[1]ввод'!O33</f>
        <v>1</v>
      </c>
      <c r="N40" s="19">
        <f>J40+K40/C40+L40/C40+M40/C40</f>
        <v>166.2109375</v>
      </c>
      <c r="O40" s="16">
        <f>'[1]ввод'!D33</f>
        <v>0</v>
      </c>
      <c r="P40" s="16">
        <f>'[1]ввод'!H33</f>
        <v>0</v>
      </c>
      <c r="Q40" s="16">
        <f>'[1]ввод'!L33</f>
        <v>0</v>
      </c>
      <c r="R40" s="16">
        <f>'[1]ввод'!E33</f>
        <v>0</v>
      </c>
      <c r="S40" s="20">
        <f>'[1]ввод'!I33</f>
        <v>3</v>
      </c>
    </row>
    <row r="41" spans="1:19" ht="13.5" thickBot="1">
      <c r="A41" s="51" t="s">
        <v>43</v>
      </c>
      <c r="B41" s="52"/>
      <c r="C41" s="8">
        <v>5.12</v>
      </c>
      <c r="D41" s="21">
        <f>D39+D40</f>
        <v>32</v>
      </c>
      <c r="E41" s="22">
        <f>D41/C41/COUNT(C39:C40)</f>
        <v>3.125</v>
      </c>
      <c r="F41" s="23">
        <f>F39+F40</f>
        <v>1220</v>
      </c>
      <c r="G41" s="22">
        <f>F41/C41/COUNT(C39:C40)</f>
        <v>119.140625</v>
      </c>
      <c r="H41" s="21">
        <f>H39+H40</f>
        <v>585</v>
      </c>
      <c r="I41" s="22">
        <f>H41/C41/COUNT(C39:C40)</f>
        <v>57.12890625</v>
      </c>
      <c r="J41" s="22">
        <f>E41+G41+I41</f>
        <v>179.39453125</v>
      </c>
      <c r="K41" s="21">
        <f>K39+K40</f>
        <v>18</v>
      </c>
      <c r="L41" s="21">
        <f>L39+L40</f>
        <v>162</v>
      </c>
      <c r="M41" s="21">
        <f>M39+M40</f>
        <v>3</v>
      </c>
      <c r="N41" s="22">
        <f>J41+K41/C41/COUNT(C39:C40)+L41/C41/COUNT(C39:C40)+M41/C41/COUNT(C39:C40)</f>
        <v>197.265625</v>
      </c>
      <c r="O41" s="21">
        <f>O39+O40</f>
        <v>0</v>
      </c>
      <c r="P41" s="21">
        <f>P39+P40</f>
        <v>0</v>
      </c>
      <c r="Q41" s="21">
        <f>Q39+Q40</f>
        <v>0</v>
      </c>
      <c r="R41" s="21">
        <f>R39+R40</f>
        <v>1</v>
      </c>
      <c r="S41" s="24">
        <f>S39+S40</f>
        <v>8</v>
      </c>
    </row>
    <row r="42" spans="1:19" ht="13.5" thickBot="1">
      <c r="A42" s="25">
        <v>27</v>
      </c>
      <c r="B42" s="26" t="s">
        <v>44</v>
      </c>
      <c r="C42" s="8">
        <v>5.12</v>
      </c>
      <c r="D42" s="27">
        <f>'[1]ввод'!C29</f>
        <v>25</v>
      </c>
      <c r="E42" s="28">
        <f t="shared" si="5"/>
        <v>4.8828125</v>
      </c>
      <c r="F42" s="29">
        <f>'[1]ввод'!G29</f>
        <v>359</v>
      </c>
      <c r="G42" s="28">
        <f t="shared" si="6"/>
        <v>70.1171875</v>
      </c>
      <c r="H42" s="27">
        <f>'[1]ввод'!K29</f>
        <v>134</v>
      </c>
      <c r="I42" s="28">
        <f t="shared" si="7"/>
        <v>26.171875</v>
      </c>
      <c r="J42" s="28">
        <f t="shared" si="0"/>
        <v>101.171875</v>
      </c>
      <c r="K42" s="29">
        <f>'[1]ввод'!M29</f>
        <v>11</v>
      </c>
      <c r="L42" s="29">
        <f>'[1]ввод'!N29</f>
        <v>70</v>
      </c>
      <c r="M42" s="29">
        <f>'[1]ввод'!O29</f>
        <v>15</v>
      </c>
      <c r="N42" s="30">
        <f t="shared" si="4"/>
        <v>119.921875</v>
      </c>
      <c r="O42" s="27">
        <f>'[1]ввод'!D29</f>
        <v>0</v>
      </c>
      <c r="P42" s="27">
        <f>'[1]ввод'!H29</f>
        <v>0</v>
      </c>
      <c r="Q42" s="27">
        <f>'[1]ввод'!L29</f>
        <v>0</v>
      </c>
      <c r="R42" s="27">
        <f>'[1]ввод'!E29</f>
        <v>0</v>
      </c>
      <c r="S42" s="31">
        <f>'[1]ввод'!I29</f>
        <v>5</v>
      </c>
    </row>
    <row r="43" spans="1:19" ht="13.5" thickBot="1">
      <c r="A43" s="32">
        <v>28</v>
      </c>
      <c r="B43" s="33" t="s">
        <v>45</v>
      </c>
      <c r="C43" s="8">
        <v>5.12</v>
      </c>
      <c r="D43" s="34">
        <f>'[1]ввод'!C30</f>
        <v>37</v>
      </c>
      <c r="E43" s="35">
        <f t="shared" si="5"/>
        <v>7.2265625</v>
      </c>
      <c r="F43" s="36">
        <f>'[1]ввод'!G30</f>
        <v>1424</v>
      </c>
      <c r="G43" s="35">
        <f t="shared" si="6"/>
        <v>278.125</v>
      </c>
      <c r="H43" s="34">
        <f>'[1]ввод'!K30</f>
        <v>361</v>
      </c>
      <c r="I43" s="35">
        <f t="shared" si="7"/>
        <v>70.5078125</v>
      </c>
      <c r="J43" s="35">
        <f t="shared" si="0"/>
        <v>355.859375</v>
      </c>
      <c r="K43" s="36">
        <f>'[1]ввод'!M30</f>
        <v>7</v>
      </c>
      <c r="L43" s="36">
        <f>'[1]ввод'!N30</f>
        <v>115</v>
      </c>
      <c r="M43" s="36">
        <f>'[1]ввод'!O30</f>
        <v>25</v>
      </c>
      <c r="N43" s="37">
        <f t="shared" si="4"/>
        <v>384.5703125</v>
      </c>
      <c r="O43" s="34">
        <f>'[1]ввод'!D30</f>
        <v>0</v>
      </c>
      <c r="P43" s="34">
        <f>'[1]ввод'!H30</f>
        <v>0</v>
      </c>
      <c r="Q43" s="34">
        <f>'[1]ввод'!L30</f>
        <v>0</v>
      </c>
      <c r="R43" s="34">
        <f>'[1]ввод'!E30</f>
        <v>3</v>
      </c>
      <c r="S43" s="38">
        <f>'[1]ввод'!I30</f>
        <v>58</v>
      </c>
    </row>
    <row r="44" spans="1:19" ht="13.5" thickBot="1">
      <c r="A44" s="14">
        <v>43</v>
      </c>
      <c r="B44" s="15" t="s">
        <v>46</v>
      </c>
      <c r="C44" s="8">
        <v>5.12</v>
      </c>
      <c r="D44" s="16">
        <f>'[1]ввод'!C45</f>
        <v>18</v>
      </c>
      <c r="E44" s="17">
        <f t="shared" si="5"/>
        <v>3.515625</v>
      </c>
      <c r="F44" s="18">
        <f>'[1]ввод'!G45</f>
        <v>306</v>
      </c>
      <c r="G44" s="17">
        <f t="shared" si="6"/>
        <v>59.765625</v>
      </c>
      <c r="H44" s="16">
        <f>'[1]ввод'!K45</f>
        <v>148</v>
      </c>
      <c r="I44" s="17">
        <f t="shared" si="7"/>
        <v>28.90625</v>
      </c>
      <c r="J44" s="17">
        <f t="shared" si="0"/>
        <v>92.1875</v>
      </c>
      <c r="K44" s="18">
        <f>'[1]ввод'!M45</f>
        <v>6</v>
      </c>
      <c r="L44" s="18">
        <f>'[1]ввод'!N45</f>
        <v>22</v>
      </c>
      <c r="M44" s="18">
        <f>'[1]ввод'!O45</f>
        <v>4</v>
      </c>
      <c r="N44" s="19">
        <f>J44+K44/C44+L44/C44+M44/C44</f>
        <v>98.4375</v>
      </c>
      <c r="O44" s="16">
        <f>'[1]ввод'!D45</f>
        <v>0</v>
      </c>
      <c r="P44" s="16">
        <f>'[1]ввод'!H45</f>
        <v>0</v>
      </c>
      <c r="Q44" s="16">
        <f>'[1]ввод'!L45</f>
        <v>0</v>
      </c>
      <c r="R44" s="16">
        <f>'[1]ввод'!E45</f>
        <v>1</v>
      </c>
      <c r="S44" s="20">
        <f>'[1]ввод'!I45</f>
        <v>8</v>
      </c>
    </row>
    <row r="45" spans="1:19" ht="13.5" thickBot="1">
      <c r="A45" s="51" t="s">
        <v>47</v>
      </c>
      <c r="B45" s="52"/>
      <c r="C45" s="8">
        <v>5.12</v>
      </c>
      <c r="D45" s="21">
        <f>SUM(D42:D44)</f>
        <v>80</v>
      </c>
      <c r="E45" s="22">
        <f>D45/C45/COUNT(C42:C44)</f>
        <v>5.208333333333333</v>
      </c>
      <c r="F45" s="21">
        <f>SUM(F42:F44)</f>
        <v>2089</v>
      </c>
      <c r="G45" s="22">
        <f>F45/C45/COUNT(C42:C44)</f>
        <v>136.00260416666666</v>
      </c>
      <c r="H45" s="21">
        <f>SUM(H42:H44)</f>
        <v>643</v>
      </c>
      <c r="I45" s="22">
        <f>H45/C45/COUNT(C42:C44)</f>
        <v>41.861979166666664</v>
      </c>
      <c r="J45" s="22">
        <f>E45+G45+I45</f>
        <v>183.07291666666666</v>
      </c>
      <c r="K45" s="21">
        <f>SUM(K42:K44)</f>
        <v>24</v>
      </c>
      <c r="L45" s="21">
        <f>SUM(L42:L44)</f>
        <v>207</v>
      </c>
      <c r="M45" s="21">
        <f>SUM(M42:M44)</f>
        <v>44</v>
      </c>
      <c r="N45" s="22">
        <f>J45+K45/C45/COUNT(C42:C44)+L45/C45/COUNT(C42:C44)+M45/C45/COUNT(C42:C44)</f>
        <v>200.9765625</v>
      </c>
      <c r="O45" s="21">
        <f>SUM(O42:O44)</f>
        <v>0</v>
      </c>
      <c r="P45" s="21">
        <f>SUM(P42:P44)</f>
        <v>0</v>
      </c>
      <c r="Q45" s="21">
        <f>SUM(Q42:Q44)</f>
        <v>0</v>
      </c>
      <c r="R45" s="21">
        <f>SUM(R42:R44)</f>
        <v>4</v>
      </c>
      <c r="S45" s="24">
        <f>SUM(S42:S44)</f>
        <v>71</v>
      </c>
    </row>
    <row r="46" spans="1:19" ht="13.5" thickBot="1">
      <c r="A46" s="25">
        <v>29</v>
      </c>
      <c r="B46" s="26" t="s">
        <v>48</v>
      </c>
      <c r="C46" s="8">
        <v>5.12</v>
      </c>
      <c r="D46" s="27">
        <f>'[1]ввод'!C31</f>
        <v>27</v>
      </c>
      <c r="E46" s="28">
        <f t="shared" si="5"/>
        <v>5.2734375</v>
      </c>
      <c r="F46" s="29">
        <f>'[1]ввод'!G31</f>
        <v>1059</v>
      </c>
      <c r="G46" s="28">
        <f t="shared" si="6"/>
        <v>206.8359375</v>
      </c>
      <c r="H46" s="27">
        <f>'[1]ввод'!K31</f>
        <v>256</v>
      </c>
      <c r="I46" s="28">
        <f t="shared" si="7"/>
        <v>50</v>
      </c>
      <c r="J46" s="28">
        <f aca="true" t="shared" si="8" ref="J46:J109">E46+G46+I46</f>
        <v>262.109375</v>
      </c>
      <c r="K46" s="29">
        <f>'[1]ввод'!M31</f>
        <v>12</v>
      </c>
      <c r="L46" s="29">
        <f>'[1]ввод'!N31</f>
        <v>68</v>
      </c>
      <c r="M46" s="29">
        <f>'[1]ввод'!O31</f>
        <v>9</v>
      </c>
      <c r="N46" s="30">
        <f t="shared" si="4"/>
        <v>279.4921875</v>
      </c>
      <c r="O46" s="27">
        <f>'[1]ввод'!D31</f>
        <v>0</v>
      </c>
      <c r="P46" s="27">
        <f>'[1]ввод'!H31</f>
        <v>0</v>
      </c>
      <c r="Q46" s="27">
        <f>'[1]ввод'!L31</f>
        <v>0</v>
      </c>
      <c r="R46" s="27">
        <f>'[1]ввод'!E31</f>
        <v>0</v>
      </c>
      <c r="S46" s="31">
        <f>'[1]ввод'!I31</f>
        <v>10</v>
      </c>
    </row>
    <row r="47" spans="1:19" ht="13.5" thickBot="1">
      <c r="A47" s="32">
        <v>30</v>
      </c>
      <c r="B47" s="33" t="s">
        <v>48</v>
      </c>
      <c r="C47" s="8">
        <v>5.12</v>
      </c>
      <c r="D47" s="34">
        <f>'[1]ввод'!C32</f>
        <v>19</v>
      </c>
      <c r="E47" s="35">
        <f t="shared" si="5"/>
        <v>3.7109375</v>
      </c>
      <c r="F47" s="36">
        <f>'[1]ввод'!G32</f>
        <v>778</v>
      </c>
      <c r="G47" s="35">
        <f t="shared" si="6"/>
        <v>151.953125</v>
      </c>
      <c r="H47" s="34">
        <f>'[1]ввод'!K32</f>
        <v>269</v>
      </c>
      <c r="I47" s="35">
        <f t="shared" si="7"/>
        <v>52.5390625</v>
      </c>
      <c r="J47" s="35">
        <f t="shared" si="8"/>
        <v>208.203125</v>
      </c>
      <c r="K47" s="36">
        <f>'[1]ввод'!M32</f>
        <v>5</v>
      </c>
      <c r="L47" s="36">
        <f>'[1]ввод'!N32</f>
        <v>77</v>
      </c>
      <c r="M47" s="36">
        <f>'[1]ввод'!O32</f>
        <v>5</v>
      </c>
      <c r="N47" s="37">
        <f t="shared" si="4"/>
        <v>225.1953125</v>
      </c>
      <c r="O47" s="34">
        <f>'[1]ввод'!D32</f>
        <v>0</v>
      </c>
      <c r="P47" s="34">
        <f>'[1]ввод'!H32</f>
        <v>0</v>
      </c>
      <c r="Q47" s="34">
        <f>'[1]ввод'!L32</f>
        <v>0</v>
      </c>
      <c r="R47" s="34">
        <f>'[1]ввод'!E32</f>
        <v>0</v>
      </c>
      <c r="S47" s="38">
        <f>'[1]ввод'!I32</f>
        <v>16</v>
      </c>
    </row>
    <row r="48" spans="1:19" ht="13.5" thickBot="1">
      <c r="A48" s="32">
        <v>76</v>
      </c>
      <c r="B48" s="33" t="s">
        <v>48</v>
      </c>
      <c r="C48" s="8">
        <v>5.12</v>
      </c>
      <c r="D48" s="34">
        <f>'[1]ввод'!C78</f>
        <v>31</v>
      </c>
      <c r="E48" s="35">
        <f>D48/C48</f>
        <v>6.0546875</v>
      </c>
      <c r="F48" s="36">
        <f>'[1]ввод'!G78</f>
        <v>1231</v>
      </c>
      <c r="G48" s="35">
        <f>F48/C48</f>
        <v>240.4296875</v>
      </c>
      <c r="H48" s="34">
        <f>'[1]ввод'!K78</f>
        <v>205</v>
      </c>
      <c r="I48" s="35">
        <f>H48/C48</f>
        <v>40.0390625</v>
      </c>
      <c r="J48" s="35">
        <f>E48+G48+I48</f>
        <v>286.5234375</v>
      </c>
      <c r="K48" s="36">
        <f>'[1]ввод'!M78</f>
        <v>11</v>
      </c>
      <c r="L48" s="36">
        <f>'[1]ввод'!N78</f>
        <v>114</v>
      </c>
      <c r="M48" s="36">
        <f>'[1]ввод'!O78</f>
        <v>7</v>
      </c>
      <c r="N48" s="37">
        <f t="shared" si="4"/>
        <v>312.3046875</v>
      </c>
      <c r="O48" s="34">
        <f>'[1]ввод'!D78</f>
        <v>0</v>
      </c>
      <c r="P48" s="34">
        <f>'[1]ввод'!H78</f>
        <v>0</v>
      </c>
      <c r="Q48" s="34">
        <f>'[1]ввод'!L78</f>
        <v>0</v>
      </c>
      <c r="R48" s="34">
        <f>'[1]ввод'!E78</f>
        <v>6</v>
      </c>
      <c r="S48" s="38">
        <f>'[1]ввод'!I78</f>
        <v>11</v>
      </c>
    </row>
    <row r="49" spans="1:19" ht="13.5" thickBot="1">
      <c r="A49" s="14">
        <v>2</v>
      </c>
      <c r="B49" s="15" t="s">
        <v>49</v>
      </c>
      <c r="C49" s="8">
        <v>5.12</v>
      </c>
      <c r="D49" s="16">
        <f>'[1]ввод'!C4</f>
        <v>15</v>
      </c>
      <c r="E49" s="17">
        <f>D49/C49</f>
        <v>2.9296875</v>
      </c>
      <c r="F49" s="18">
        <f>'[1]ввод'!G4</f>
        <v>320</v>
      </c>
      <c r="G49" s="17">
        <f>F49/C49</f>
        <v>62.5</v>
      </c>
      <c r="H49" s="16">
        <f>'[1]ввод'!K4</f>
        <v>291</v>
      </c>
      <c r="I49" s="17">
        <f>H49/C49</f>
        <v>56.8359375</v>
      </c>
      <c r="J49" s="17">
        <f>E49+G49+I49</f>
        <v>122.265625</v>
      </c>
      <c r="K49" s="18">
        <f>'[1]ввод'!M4</f>
        <v>4</v>
      </c>
      <c r="L49" s="18">
        <f>'[1]ввод'!N4</f>
        <v>60</v>
      </c>
      <c r="M49" s="18">
        <f>'[1]ввод'!O4</f>
        <v>3</v>
      </c>
      <c r="N49" s="19">
        <f t="shared" si="4"/>
        <v>135.3515625</v>
      </c>
      <c r="O49" s="16">
        <f>'[1]ввод'!D4</f>
        <v>0</v>
      </c>
      <c r="P49" s="16">
        <f>'[1]ввод'!H4</f>
        <v>0</v>
      </c>
      <c r="Q49" s="16">
        <f>'[1]ввод'!L4</f>
        <v>0</v>
      </c>
      <c r="R49" s="16">
        <f>'[1]ввод'!E4</f>
        <v>0</v>
      </c>
      <c r="S49" s="20">
        <f>'[1]ввод'!I4</f>
        <v>1</v>
      </c>
    </row>
    <row r="50" spans="1:19" ht="13.5" thickBot="1">
      <c r="A50" s="51" t="s">
        <v>50</v>
      </c>
      <c r="B50" s="52"/>
      <c r="C50" s="8">
        <v>5.12</v>
      </c>
      <c r="D50" s="21">
        <f>SUM(D46:D49)</f>
        <v>92</v>
      </c>
      <c r="E50" s="22">
        <f>D50/C50/COUNT(C46:C49)</f>
        <v>4.4921875</v>
      </c>
      <c r="F50" s="21">
        <f>SUM(F46:F49)</f>
        <v>3388</v>
      </c>
      <c r="G50" s="22">
        <f>F50/C50/COUNT(C46:C49)</f>
        <v>165.4296875</v>
      </c>
      <c r="H50" s="21">
        <f>SUM(H46:H49)</f>
        <v>1021</v>
      </c>
      <c r="I50" s="22">
        <f>H50/C50/COUNT(C46:C49)</f>
        <v>49.853515625</v>
      </c>
      <c r="J50" s="22">
        <f t="shared" si="8"/>
        <v>219.775390625</v>
      </c>
      <c r="K50" s="21">
        <f>SUM(K46:K49)</f>
        <v>32</v>
      </c>
      <c r="L50" s="21">
        <f>SUM(L46:L49)</f>
        <v>319</v>
      </c>
      <c r="M50" s="21">
        <f>SUM(M46:M49)</f>
        <v>24</v>
      </c>
      <c r="N50" s="22">
        <f>J50+K50/C50/COUNT(C46:C49)+L50/C50/COUNT(C46:C49)+M50/C50/COUNT(C46:C49)</f>
        <v>238.0859375</v>
      </c>
      <c r="O50" s="21">
        <f>SUM(O46:O49)</f>
        <v>0</v>
      </c>
      <c r="P50" s="21">
        <f>SUM(P46:P49)</f>
        <v>0</v>
      </c>
      <c r="Q50" s="21">
        <f>SUM(Q46:Q49)</f>
        <v>0</v>
      </c>
      <c r="R50" s="21">
        <f>SUM(R46:R49)</f>
        <v>6</v>
      </c>
      <c r="S50" s="24">
        <f>SUM(S46:S49)</f>
        <v>38</v>
      </c>
    </row>
    <row r="51" spans="1:19" ht="13.5" thickBot="1">
      <c r="A51" s="25">
        <v>33</v>
      </c>
      <c r="B51" s="26" t="s">
        <v>51</v>
      </c>
      <c r="C51" s="8">
        <v>5.12</v>
      </c>
      <c r="D51" s="27">
        <f>'[1]ввод'!C35</f>
        <v>42</v>
      </c>
      <c r="E51" s="28">
        <f aca="true" t="shared" si="9" ref="E51:E58">D51/C51</f>
        <v>8.203125</v>
      </c>
      <c r="F51" s="29">
        <f>'[1]ввод'!G35</f>
        <v>2363</v>
      </c>
      <c r="G51" s="28">
        <f aca="true" t="shared" si="10" ref="G51:G58">F51/C51</f>
        <v>461.5234375</v>
      </c>
      <c r="H51" s="27">
        <f>'[1]ввод'!K35</f>
        <v>476</v>
      </c>
      <c r="I51" s="28">
        <f aca="true" t="shared" si="11" ref="I51:I58">H51/C51</f>
        <v>92.96875</v>
      </c>
      <c r="J51" s="28">
        <f t="shared" si="8"/>
        <v>562.6953125</v>
      </c>
      <c r="K51" s="29">
        <f>'[1]ввод'!M35</f>
        <v>15</v>
      </c>
      <c r="L51" s="29">
        <f>'[1]ввод'!N35</f>
        <v>131</v>
      </c>
      <c r="M51" s="29">
        <f>'[1]ввод'!O35</f>
        <v>11</v>
      </c>
      <c r="N51" s="30">
        <f t="shared" si="4"/>
        <v>593.359375</v>
      </c>
      <c r="O51" s="27">
        <f>'[1]ввод'!D35</f>
        <v>0</v>
      </c>
      <c r="P51" s="27">
        <f>'[1]ввод'!H35</f>
        <v>0</v>
      </c>
      <c r="Q51" s="27">
        <f>'[1]ввод'!L35</f>
        <v>0</v>
      </c>
      <c r="R51" s="27">
        <f>'[1]ввод'!E35</f>
        <v>4</v>
      </c>
      <c r="S51" s="31">
        <f>'[1]ввод'!I35</f>
        <v>14</v>
      </c>
    </row>
    <row r="52" spans="1:19" ht="13.5" thickBot="1">
      <c r="A52" s="32">
        <v>35</v>
      </c>
      <c r="B52" s="33" t="s">
        <v>52</v>
      </c>
      <c r="C52" s="8">
        <v>5.12</v>
      </c>
      <c r="D52" s="34">
        <f>'[1]ввод'!C37</f>
        <v>37</v>
      </c>
      <c r="E52" s="35">
        <f t="shared" si="9"/>
        <v>7.2265625</v>
      </c>
      <c r="F52" s="36">
        <f>'[1]ввод'!G37</f>
        <v>870</v>
      </c>
      <c r="G52" s="35">
        <f t="shared" si="10"/>
        <v>169.921875</v>
      </c>
      <c r="H52" s="34">
        <f>'[1]ввод'!K37</f>
        <v>397</v>
      </c>
      <c r="I52" s="35">
        <f t="shared" si="11"/>
        <v>77.5390625</v>
      </c>
      <c r="J52" s="35">
        <f t="shared" si="8"/>
        <v>254.6875</v>
      </c>
      <c r="K52" s="36">
        <f>'[1]ввод'!M37</f>
        <v>11</v>
      </c>
      <c r="L52" s="36">
        <f>'[1]ввод'!N37</f>
        <v>58</v>
      </c>
      <c r="M52" s="36">
        <f>'[1]ввод'!O37</f>
        <v>41</v>
      </c>
      <c r="N52" s="37">
        <f t="shared" si="4"/>
        <v>276.171875</v>
      </c>
      <c r="O52" s="34">
        <f>'[1]ввод'!D37</f>
        <v>0</v>
      </c>
      <c r="P52" s="34">
        <f>'[1]ввод'!H37</f>
        <v>0</v>
      </c>
      <c r="Q52" s="34">
        <f>'[1]ввод'!L37</f>
        <v>0</v>
      </c>
      <c r="R52" s="34">
        <f>'[1]ввод'!E37</f>
        <v>2</v>
      </c>
      <c r="S52" s="38">
        <f>'[1]ввод'!I37</f>
        <v>8</v>
      </c>
    </row>
    <row r="53" spans="1:19" ht="13.5" thickBot="1">
      <c r="A53" s="32">
        <v>36</v>
      </c>
      <c r="B53" s="33" t="s">
        <v>53</v>
      </c>
      <c r="C53" s="8">
        <v>5.12</v>
      </c>
      <c r="D53" s="34">
        <f>'[1]ввод'!C38</f>
        <v>13</v>
      </c>
      <c r="E53" s="35">
        <f t="shared" si="9"/>
        <v>2.5390625</v>
      </c>
      <c r="F53" s="36">
        <f>'[1]ввод'!G38</f>
        <v>451</v>
      </c>
      <c r="G53" s="35">
        <f t="shared" si="10"/>
        <v>88.0859375</v>
      </c>
      <c r="H53" s="34">
        <f>'[1]ввод'!K38</f>
        <v>129</v>
      </c>
      <c r="I53" s="35">
        <f t="shared" si="11"/>
        <v>25.1953125</v>
      </c>
      <c r="J53" s="35">
        <f t="shared" si="8"/>
        <v>115.8203125</v>
      </c>
      <c r="K53" s="36">
        <f>'[1]ввод'!M38</f>
        <v>5</v>
      </c>
      <c r="L53" s="36">
        <f>'[1]ввод'!N38</f>
        <v>23</v>
      </c>
      <c r="M53" s="36">
        <f>'[1]ввод'!O38</f>
        <v>3</v>
      </c>
      <c r="N53" s="37">
        <f t="shared" si="4"/>
        <v>121.875</v>
      </c>
      <c r="O53" s="34">
        <f>'[1]ввод'!D38</f>
        <v>0</v>
      </c>
      <c r="P53" s="34">
        <f>'[1]ввод'!H38</f>
        <v>0</v>
      </c>
      <c r="Q53" s="34">
        <f>'[1]ввод'!L38</f>
        <v>0</v>
      </c>
      <c r="R53" s="34">
        <f>'[1]ввод'!E38</f>
        <v>1</v>
      </c>
      <c r="S53" s="38">
        <f>'[1]ввод'!I38</f>
        <v>8</v>
      </c>
    </row>
    <row r="54" spans="1:19" ht="13.5" thickBot="1">
      <c r="A54" s="14">
        <v>13</v>
      </c>
      <c r="B54" s="15" t="s">
        <v>54</v>
      </c>
      <c r="C54" s="8">
        <v>5.12</v>
      </c>
      <c r="D54" s="16">
        <f>'[1]ввод'!C15</f>
        <v>15</v>
      </c>
      <c r="E54" s="17">
        <f t="shared" si="9"/>
        <v>2.9296875</v>
      </c>
      <c r="F54" s="18">
        <f>'[1]ввод'!G15</f>
        <v>280</v>
      </c>
      <c r="G54" s="17">
        <f t="shared" si="10"/>
        <v>54.6875</v>
      </c>
      <c r="H54" s="16">
        <f>'[1]ввод'!K15</f>
        <v>164</v>
      </c>
      <c r="I54" s="17">
        <f t="shared" si="11"/>
        <v>32.03125</v>
      </c>
      <c r="J54" s="17">
        <f t="shared" si="8"/>
        <v>89.6484375</v>
      </c>
      <c r="K54" s="18">
        <f>'[1]ввод'!M15</f>
        <v>8</v>
      </c>
      <c r="L54" s="18">
        <f>'[1]ввод'!N15</f>
        <v>28</v>
      </c>
      <c r="M54" s="18">
        <f>'[1]ввод'!O15</f>
        <v>0</v>
      </c>
      <c r="N54" s="19">
        <f>J54+K54/C54+L54/C54+M54/C54</f>
        <v>96.6796875</v>
      </c>
      <c r="O54" s="16">
        <f>'[1]ввод'!D15</f>
        <v>0</v>
      </c>
      <c r="P54" s="16">
        <f>'[1]ввод'!H15</f>
        <v>0</v>
      </c>
      <c r="Q54" s="16">
        <f>'[1]ввод'!L15</f>
        <v>0</v>
      </c>
      <c r="R54" s="16">
        <f>'[1]ввод'!E15</f>
        <v>3</v>
      </c>
      <c r="S54" s="20">
        <f>'[1]ввод'!I15</f>
        <v>0</v>
      </c>
    </row>
    <row r="55" spans="1:19" ht="13.5" thickBot="1">
      <c r="A55" s="51" t="s">
        <v>55</v>
      </c>
      <c r="B55" s="52"/>
      <c r="C55" s="8">
        <v>5.12</v>
      </c>
      <c r="D55" s="21">
        <f>D53+D54</f>
        <v>28</v>
      </c>
      <c r="E55" s="22">
        <f>D55/C55/COUNT(C53:C54)</f>
        <v>2.734375</v>
      </c>
      <c r="F55" s="23">
        <f>F53+F54</f>
        <v>731</v>
      </c>
      <c r="G55" s="22">
        <f>F55/C55/COUNT(C53:C54)</f>
        <v>71.38671875</v>
      </c>
      <c r="H55" s="21">
        <f>H53+H54</f>
        <v>293</v>
      </c>
      <c r="I55" s="22">
        <f>H55/C55/COUNT(C53:C54)</f>
        <v>28.61328125</v>
      </c>
      <c r="J55" s="22">
        <f t="shared" si="8"/>
        <v>102.734375</v>
      </c>
      <c r="K55" s="21">
        <f>K53+K54</f>
        <v>13</v>
      </c>
      <c r="L55" s="21">
        <f>L53+L54</f>
        <v>51</v>
      </c>
      <c r="M55" s="21">
        <f>M53+M54</f>
        <v>3</v>
      </c>
      <c r="N55" s="22">
        <f>J55+K55/C55/COUNT(C53:C54)+L55/C55/COUNT(C53:C54)+M55/C55/COUNT(C53:C54)</f>
        <v>109.27734375</v>
      </c>
      <c r="O55" s="21">
        <f>O53+O54</f>
        <v>0</v>
      </c>
      <c r="P55" s="21">
        <f>P53+P54</f>
        <v>0</v>
      </c>
      <c r="Q55" s="21">
        <f>Q53+Q54</f>
        <v>0</v>
      </c>
      <c r="R55" s="21">
        <f>R53+R54</f>
        <v>4</v>
      </c>
      <c r="S55" s="24">
        <f>S53+S54</f>
        <v>8</v>
      </c>
    </row>
    <row r="56" spans="1:19" ht="13.5" thickBot="1">
      <c r="A56" s="25">
        <v>38</v>
      </c>
      <c r="B56" s="26" t="s">
        <v>56</v>
      </c>
      <c r="C56" s="8">
        <v>5.12</v>
      </c>
      <c r="D56" s="27">
        <f>'[1]ввод'!C40</f>
        <v>26</v>
      </c>
      <c r="E56" s="28">
        <f t="shared" si="9"/>
        <v>5.078125</v>
      </c>
      <c r="F56" s="29">
        <f>'[1]ввод'!G40</f>
        <v>1184</v>
      </c>
      <c r="G56" s="28">
        <f t="shared" si="10"/>
        <v>231.25</v>
      </c>
      <c r="H56" s="27">
        <f>'[1]ввод'!K40</f>
        <v>363</v>
      </c>
      <c r="I56" s="28">
        <f t="shared" si="11"/>
        <v>70.8984375</v>
      </c>
      <c r="J56" s="28">
        <f t="shared" si="8"/>
        <v>307.2265625</v>
      </c>
      <c r="K56" s="29">
        <f>'[1]ввод'!M40</f>
        <v>13</v>
      </c>
      <c r="L56" s="29">
        <f>'[1]ввод'!N40</f>
        <v>120</v>
      </c>
      <c r="M56" s="29">
        <f>'[1]ввод'!O40</f>
        <v>17</v>
      </c>
      <c r="N56" s="30">
        <f t="shared" si="4"/>
        <v>336.5234375</v>
      </c>
      <c r="O56" s="27">
        <f>'[1]ввод'!D40</f>
        <v>0</v>
      </c>
      <c r="P56" s="27">
        <f>'[1]ввод'!H40</f>
        <v>0</v>
      </c>
      <c r="Q56" s="27">
        <f>'[1]ввод'!L40</f>
        <v>0</v>
      </c>
      <c r="R56" s="27">
        <f>'[1]ввод'!E40</f>
        <v>3</v>
      </c>
      <c r="S56" s="31">
        <f>'[1]ввод'!I40</f>
        <v>16</v>
      </c>
    </row>
    <row r="57" spans="1:19" ht="13.5" thickBot="1">
      <c r="A57" s="32">
        <v>39</v>
      </c>
      <c r="B57" s="33" t="s">
        <v>56</v>
      </c>
      <c r="C57" s="8">
        <v>5.12</v>
      </c>
      <c r="D57" s="34">
        <f>'[1]ввод'!C41</f>
        <v>23</v>
      </c>
      <c r="E57" s="35">
        <f t="shared" si="9"/>
        <v>4.4921875</v>
      </c>
      <c r="F57" s="36">
        <f>'[1]ввод'!G41</f>
        <v>1512</v>
      </c>
      <c r="G57" s="35">
        <f t="shared" si="10"/>
        <v>295.3125</v>
      </c>
      <c r="H57" s="34">
        <f>'[1]ввод'!K41</f>
        <v>325</v>
      </c>
      <c r="I57" s="35">
        <f t="shared" si="11"/>
        <v>63.4765625</v>
      </c>
      <c r="J57" s="35">
        <f t="shared" si="8"/>
        <v>363.28125</v>
      </c>
      <c r="K57" s="36">
        <f>'[1]ввод'!M41</f>
        <v>20</v>
      </c>
      <c r="L57" s="36">
        <f>'[1]ввод'!N41</f>
        <v>307</v>
      </c>
      <c r="M57" s="36">
        <f>'[1]ввод'!O41</f>
        <v>6</v>
      </c>
      <c r="N57" s="37">
        <f t="shared" si="4"/>
        <v>428.3203125</v>
      </c>
      <c r="O57" s="34">
        <f>'[1]ввод'!D41</f>
        <v>0</v>
      </c>
      <c r="P57" s="34">
        <f>'[1]ввод'!H41</f>
        <v>0</v>
      </c>
      <c r="Q57" s="34">
        <f>'[1]ввод'!L41</f>
        <v>0</v>
      </c>
      <c r="R57" s="34">
        <f>'[1]ввод'!E41</f>
        <v>2</v>
      </c>
      <c r="S57" s="38">
        <f>'[1]ввод'!I41</f>
        <v>21</v>
      </c>
    </row>
    <row r="58" spans="1:19" ht="13.5" thickBot="1">
      <c r="A58" s="32">
        <v>40</v>
      </c>
      <c r="B58" s="33" t="s">
        <v>56</v>
      </c>
      <c r="C58" s="8">
        <v>5.12</v>
      </c>
      <c r="D58" s="34">
        <f>'[1]ввод'!C42</f>
        <v>31</v>
      </c>
      <c r="E58" s="35">
        <f t="shared" si="9"/>
        <v>6.0546875</v>
      </c>
      <c r="F58" s="36">
        <f>'[1]ввод'!G42</f>
        <v>1252</v>
      </c>
      <c r="G58" s="35">
        <f t="shared" si="10"/>
        <v>244.53125</v>
      </c>
      <c r="H58" s="34">
        <f>'[1]ввод'!K42</f>
        <v>319</v>
      </c>
      <c r="I58" s="35">
        <f t="shared" si="11"/>
        <v>62.3046875</v>
      </c>
      <c r="J58" s="35">
        <f t="shared" si="8"/>
        <v>312.890625</v>
      </c>
      <c r="K58" s="36">
        <f>'[1]ввод'!M42</f>
        <v>14</v>
      </c>
      <c r="L58" s="36">
        <f>'[1]ввод'!N42</f>
        <v>88</v>
      </c>
      <c r="M58" s="36">
        <f>'[1]ввод'!O42</f>
        <v>12</v>
      </c>
      <c r="N58" s="37">
        <f t="shared" si="4"/>
        <v>335.15625</v>
      </c>
      <c r="O58" s="34">
        <f>'[1]ввод'!D42</f>
        <v>0</v>
      </c>
      <c r="P58" s="34">
        <f>'[1]ввод'!H42</f>
        <v>0</v>
      </c>
      <c r="Q58" s="34">
        <f>'[1]ввод'!L42</f>
        <v>0</v>
      </c>
      <c r="R58" s="34">
        <f>'[1]ввод'!E42</f>
        <v>0</v>
      </c>
      <c r="S58" s="38">
        <f>'[1]ввод'!I42</f>
        <v>11</v>
      </c>
    </row>
    <row r="59" spans="1:19" ht="13.5" thickBot="1">
      <c r="A59" s="32">
        <v>77</v>
      </c>
      <c r="B59" s="33" t="s">
        <v>56</v>
      </c>
      <c r="C59" s="8">
        <v>5.12</v>
      </c>
      <c r="D59" s="34">
        <f>'[1]ввод'!C79</f>
        <v>32</v>
      </c>
      <c r="E59" s="35">
        <f>D59/C59</f>
        <v>6.25</v>
      </c>
      <c r="F59" s="36">
        <f>'[1]ввод'!G79</f>
        <v>872</v>
      </c>
      <c r="G59" s="35">
        <f>F59/C59</f>
        <v>170.3125</v>
      </c>
      <c r="H59" s="34">
        <f>'[1]ввод'!K79</f>
        <v>401</v>
      </c>
      <c r="I59" s="35">
        <f>H59/C59</f>
        <v>78.3203125</v>
      </c>
      <c r="J59" s="35">
        <f>E59+G59+I59</f>
        <v>254.8828125</v>
      </c>
      <c r="K59" s="36">
        <f>'[1]ввод'!M79</f>
        <v>12</v>
      </c>
      <c r="L59" s="36">
        <f>'[1]ввод'!N79</f>
        <v>99</v>
      </c>
      <c r="M59" s="36">
        <f>'[1]ввод'!O79</f>
        <v>7</v>
      </c>
      <c r="N59" s="37">
        <f t="shared" si="4"/>
        <v>277.9296875</v>
      </c>
      <c r="O59" s="34">
        <f>'[1]ввод'!D79</f>
        <v>0</v>
      </c>
      <c r="P59" s="34">
        <f>'[1]ввод'!H79</f>
        <v>0</v>
      </c>
      <c r="Q59" s="34">
        <f>'[1]ввод'!L79</f>
        <v>0</v>
      </c>
      <c r="R59" s="34">
        <f>'[1]ввод'!E79</f>
        <v>7</v>
      </c>
      <c r="S59" s="38">
        <f>'[1]ввод'!I79</f>
        <v>15</v>
      </c>
    </row>
    <row r="60" spans="1:19" ht="13.5" thickBot="1">
      <c r="A60" s="32">
        <v>3</v>
      </c>
      <c r="B60" s="33" t="s">
        <v>57</v>
      </c>
      <c r="C60" s="8">
        <v>5.12</v>
      </c>
      <c r="D60" s="34">
        <f>'[1]ввод'!C5</f>
        <v>21</v>
      </c>
      <c r="E60" s="35">
        <f>D60/C60</f>
        <v>4.1015625</v>
      </c>
      <c r="F60" s="36">
        <f>'[1]ввод'!G5</f>
        <v>859</v>
      </c>
      <c r="G60" s="35">
        <f>F60/C60</f>
        <v>167.7734375</v>
      </c>
      <c r="H60" s="34">
        <f>'[1]ввод'!K5</f>
        <v>299</v>
      </c>
      <c r="I60" s="35">
        <f>H60/C60</f>
        <v>58.3984375</v>
      </c>
      <c r="J60" s="35">
        <f>E60+G60+I60</f>
        <v>230.2734375</v>
      </c>
      <c r="K60" s="36">
        <f>'[1]ввод'!M5</f>
        <v>6</v>
      </c>
      <c r="L60" s="36">
        <f>'[1]ввод'!N5</f>
        <v>90</v>
      </c>
      <c r="M60" s="36">
        <f>'[1]ввод'!O5</f>
        <v>9</v>
      </c>
      <c r="N60" s="37">
        <f t="shared" si="4"/>
        <v>250.78125</v>
      </c>
      <c r="O60" s="34">
        <f>'[1]ввод'!D5</f>
        <v>0</v>
      </c>
      <c r="P60" s="34">
        <f>'[1]ввод'!H5</f>
        <v>0</v>
      </c>
      <c r="Q60" s="34">
        <f>'[1]ввод'!L5</f>
        <v>0</v>
      </c>
      <c r="R60" s="34">
        <f>'[1]ввод'!E5</f>
        <v>0</v>
      </c>
      <c r="S60" s="38">
        <f>'[1]ввод'!I5</f>
        <v>5</v>
      </c>
    </row>
    <row r="61" spans="1:19" ht="13.5" thickBot="1">
      <c r="A61" s="14">
        <v>26</v>
      </c>
      <c r="B61" s="15" t="s">
        <v>58</v>
      </c>
      <c r="C61" s="8">
        <v>5.12</v>
      </c>
      <c r="D61" s="16">
        <f>'[1]ввод'!C28</f>
        <v>16</v>
      </c>
      <c r="E61" s="17">
        <f>D61/C61</f>
        <v>3.125</v>
      </c>
      <c r="F61" s="18">
        <f>'[1]ввод'!G28</f>
        <v>380</v>
      </c>
      <c r="G61" s="17">
        <f>F61/C61</f>
        <v>74.21875</v>
      </c>
      <c r="H61" s="16">
        <f>'[1]ввод'!K28</f>
        <v>182</v>
      </c>
      <c r="I61" s="17">
        <f>H61/C61</f>
        <v>35.546875</v>
      </c>
      <c r="J61" s="17">
        <f>E61+G61+I61</f>
        <v>112.890625</v>
      </c>
      <c r="K61" s="18">
        <f>'[1]ввод'!M28</f>
        <v>7</v>
      </c>
      <c r="L61" s="18">
        <f>'[1]ввод'!N28</f>
        <v>30</v>
      </c>
      <c r="M61" s="18">
        <f>'[1]ввод'!O28</f>
        <v>3</v>
      </c>
      <c r="N61" s="19">
        <f>J61+K61/C61+L61/C61+M61/C61</f>
        <v>120.703125</v>
      </c>
      <c r="O61" s="16">
        <f>'[1]ввод'!D28</f>
        <v>0</v>
      </c>
      <c r="P61" s="16">
        <f>'[1]ввод'!H28</f>
        <v>0</v>
      </c>
      <c r="Q61" s="16">
        <f>'[1]ввод'!L28</f>
        <v>0</v>
      </c>
      <c r="R61" s="16">
        <f>'[1]ввод'!E28</f>
        <v>0</v>
      </c>
      <c r="S61" s="20">
        <f>'[1]ввод'!I28</f>
        <v>3</v>
      </c>
    </row>
    <row r="62" spans="1:19" ht="13.5" thickBot="1">
      <c r="A62" s="51" t="s">
        <v>59</v>
      </c>
      <c r="B62" s="52"/>
      <c r="C62" s="8">
        <v>5.12</v>
      </c>
      <c r="D62" s="21">
        <f>SUM(D56:D61)</f>
        <v>149</v>
      </c>
      <c r="E62" s="22">
        <f>D62/C62/COUNT(C56:C61)</f>
        <v>4.850260416666667</v>
      </c>
      <c r="F62" s="21">
        <f>SUM(F56:F61)</f>
        <v>6059</v>
      </c>
      <c r="G62" s="22">
        <f>F62/C62/COUNT(C56:C61)</f>
        <v>197.23307291666666</v>
      </c>
      <c r="H62" s="21">
        <f>SUM(H56:H61)</f>
        <v>1889</v>
      </c>
      <c r="I62" s="22">
        <f>H62/C62/COUNT(C56:C61)</f>
        <v>61.490885416666664</v>
      </c>
      <c r="J62" s="22">
        <f t="shared" si="8"/>
        <v>263.57421875</v>
      </c>
      <c r="K62" s="21">
        <f>SUM(K56:K61)</f>
        <v>72</v>
      </c>
      <c r="L62" s="21">
        <f>SUM(L56:L61)</f>
        <v>734</v>
      </c>
      <c r="M62" s="21">
        <f>SUM(M56:M61)</f>
        <v>54</v>
      </c>
      <c r="N62" s="22">
        <f>J62+K62/C62/COUNT(C56:C61)+L62/C62/COUNT(C56:C61)+M62/C62/COUNT(C56:C61)</f>
        <v>291.5690104166667</v>
      </c>
      <c r="O62" s="21">
        <f>SUM(O56:O61)</f>
        <v>0</v>
      </c>
      <c r="P62" s="21">
        <f>SUM(P56:P61)</f>
        <v>0</v>
      </c>
      <c r="Q62" s="21">
        <f>SUM(Q56:Q61)</f>
        <v>0</v>
      </c>
      <c r="R62" s="21">
        <f>SUM(R56:R61)</f>
        <v>12</v>
      </c>
      <c r="S62" s="24">
        <f>SUM(S56:S61)</f>
        <v>71</v>
      </c>
    </row>
    <row r="63" spans="1:19" ht="13.5" thickBot="1">
      <c r="A63" s="25">
        <v>41</v>
      </c>
      <c r="B63" s="26" t="s">
        <v>60</v>
      </c>
      <c r="C63" s="8">
        <v>5.12</v>
      </c>
      <c r="D63" s="27">
        <f>'[1]ввод'!C43</f>
        <v>24</v>
      </c>
      <c r="E63" s="28">
        <f>D63/C63</f>
        <v>4.6875</v>
      </c>
      <c r="F63" s="29">
        <f>'[1]ввод'!G43</f>
        <v>1014</v>
      </c>
      <c r="G63" s="28">
        <f>F63/C63</f>
        <v>198.046875</v>
      </c>
      <c r="H63" s="27">
        <f>'[1]ввод'!K43</f>
        <v>404</v>
      </c>
      <c r="I63" s="28">
        <f aca="true" t="shared" si="12" ref="I63:I77">H63/C63</f>
        <v>78.90625</v>
      </c>
      <c r="J63" s="28">
        <f t="shared" si="8"/>
        <v>281.640625</v>
      </c>
      <c r="K63" s="29">
        <f>'[1]ввод'!M43</f>
        <v>12</v>
      </c>
      <c r="L63" s="29">
        <f>'[1]ввод'!N43</f>
        <v>165</v>
      </c>
      <c r="M63" s="29">
        <f>'[1]ввод'!O43</f>
        <v>20</v>
      </c>
      <c r="N63" s="30">
        <f t="shared" si="4"/>
        <v>320.1171875</v>
      </c>
      <c r="O63" s="27">
        <f>'[1]ввод'!D43</f>
        <v>0</v>
      </c>
      <c r="P63" s="27">
        <f>'[1]ввод'!H43</f>
        <v>0</v>
      </c>
      <c r="Q63" s="27">
        <f>'[1]ввод'!L43</f>
        <v>0</v>
      </c>
      <c r="R63" s="27">
        <f>'[1]ввод'!E43</f>
        <v>0</v>
      </c>
      <c r="S63" s="31">
        <f>'[1]ввод'!I43</f>
        <v>5</v>
      </c>
    </row>
    <row r="64" spans="1:19" ht="13.5" thickBot="1">
      <c r="A64" s="32">
        <v>42</v>
      </c>
      <c r="B64" s="33" t="s">
        <v>60</v>
      </c>
      <c r="C64" s="8">
        <v>5.12</v>
      </c>
      <c r="D64" s="34">
        <f>'[1]ввод'!C44</f>
        <v>16</v>
      </c>
      <c r="E64" s="35">
        <f>D64/C64</f>
        <v>3.125</v>
      </c>
      <c r="F64" s="36">
        <f>'[1]ввод'!G44</f>
        <v>731</v>
      </c>
      <c r="G64" s="35">
        <f>F64/C64</f>
        <v>142.7734375</v>
      </c>
      <c r="H64" s="34">
        <f>'[1]ввод'!K44</f>
        <v>261</v>
      </c>
      <c r="I64" s="35">
        <f t="shared" si="12"/>
        <v>50.9765625</v>
      </c>
      <c r="J64" s="35">
        <f t="shared" si="8"/>
        <v>196.875</v>
      </c>
      <c r="K64" s="36">
        <f>'[1]ввод'!M44</f>
        <v>12</v>
      </c>
      <c r="L64" s="36">
        <f>'[1]ввод'!N44</f>
        <v>57</v>
      </c>
      <c r="M64" s="36">
        <f>'[1]ввод'!O44</f>
        <v>9</v>
      </c>
      <c r="N64" s="37">
        <f t="shared" si="4"/>
        <v>212.109375</v>
      </c>
      <c r="O64" s="34">
        <f>'[1]ввод'!D44</f>
        <v>0</v>
      </c>
      <c r="P64" s="34">
        <f>'[1]ввод'!H44</f>
        <v>0</v>
      </c>
      <c r="Q64" s="34">
        <f>'[1]ввод'!L44</f>
        <v>0</v>
      </c>
      <c r="R64" s="34">
        <f>'[1]ввод'!E44</f>
        <v>2</v>
      </c>
      <c r="S64" s="38">
        <f>'[1]ввод'!I44</f>
        <v>10</v>
      </c>
    </row>
    <row r="65" spans="1:19" ht="13.5" thickBot="1">
      <c r="A65" s="32">
        <v>7</v>
      </c>
      <c r="B65" s="39" t="s">
        <v>61</v>
      </c>
      <c r="C65" s="8">
        <v>5.12</v>
      </c>
      <c r="D65" s="34">
        <f>'[1]ввод'!C9</f>
        <v>16</v>
      </c>
      <c r="E65" s="35">
        <f>D65/C65</f>
        <v>3.125</v>
      </c>
      <c r="F65" s="36">
        <f>'[1]ввод'!G9</f>
        <v>572</v>
      </c>
      <c r="G65" s="35">
        <f>F65/C65</f>
        <v>111.71875</v>
      </c>
      <c r="H65" s="34">
        <f>'[1]ввод'!K9</f>
        <v>183</v>
      </c>
      <c r="I65" s="35">
        <f>H65/C65</f>
        <v>35.7421875</v>
      </c>
      <c r="J65" s="35">
        <f t="shared" si="8"/>
        <v>150.5859375</v>
      </c>
      <c r="K65" s="36">
        <f>'[1]ввод'!M9</f>
        <v>4</v>
      </c>
      <c r="L65" s="36">
        <f>'[1]ввод'!N9</f>
        <v>50</v>
      </c>
      <c r="M65" s="36">
        <f>'[1]ввод'!O9</f>
        <v>5</v>
      </c>
      <c r="N65" s="37">
        <f>J65+K65/C65+L65/C65+M65/C65</f>
        <v>162.109375</v>
      </c>
      <c r="O65" s="34">
        <f>'[1]ввод'!D9</f>
        <v>0</v>
      </c>
      <c r="P65" s="34">
        <f>'[1]ввод'!H9</f>
        <v>0</v>
      </c>
      <c r="Q65" s="34">
        <f>'[1]ввод'!L9</f>
        <v>0</v>
      </c>
      <c r="R65" s="34">
        <f>'[1]ввод'!E9</f>
        <v>2</v>
      </c>
      <c r="S65" s="38">
        <f>'[1]ввод'!I9</f>
        <v>4</v>
      </c>
    </row>
    <row r="66" spans="1:19" ht="13.5" thickBot="1">
      <c r="A66" s="32">
        <v>22</v>
      </c>
      <c r="B66" s="33" t="s">
        <v>62</v>
      </c>
      <c r="C66" s="8">
        <v>5.12</v>
      </c>
      <c r="D66" s="34">
        <f>'[1]ввод'!C24</f>
        <v>15</v>
      </c>
      <c r="E66" s="35">
        <f>D66/C66</f>
        <v>2.9296875</v>
      </c>
      <c r="F66" s="36">
        <f>'[1]ввод'!G24</f>
        <v>223</v>
      </c>
      <c r="G66" s="35">
        <f>F66/C66</f>
        <v>43.5546875</v>
      </c>
      <c r="H66" s="34">
        <f>'[1]ввод'!K24</f>
        <v>118</v>
      </c>
      <c r="I66" s="35">
        <f>H66/C66</f>
        <v>23.046875</v>
      </c>
      <c r="J66" s="35">
        <f>E66+G66+I66</f>
        <v>69.53125</v>
      </c>
      <c r="K66" s="36">
        <f>'[1]ввод'!M24</f>
        <v>6</v>
      </c>
      <c r="L66" s="36">
        <f>'[1]ввод'!N24</f>
        <v>41</v>
      </c>
      <c r="M66" s="36">
        <f>'[1]ввод'!O24</f>
        <v>7</v>
      </c>
      <c r="N66" s="37">
        <f>J66+K66/C66+L66/C66+M66/C66</f>
        <v>80.078125</v>
      </c>
      <c r="O66" s="34">
        <f>'[1]ввод'!D24</f>
        <v>0</v>
      </c>
      <c r="P66" s="34">
        <f>'[1]ввод'!H24</f>
        <v>0</v>
      </c>
      <c r="Q66" s="34">
        <f>'[1]ввод'!L24</f>
        <v>0</v>
      </c>
      <c r="R66" s="34">
        <f>'[1]ввод'!E24</f>
        <v>2</v>
      </c>
      <c r="S66" s="38">
        <f>'[1]ввод'!I24</f>
        <v>6</v>
      </c>
    </row>
    <row r="67" spans="1:19" ht="13.5" thickBot="1">
      <c r="A67" s="14">
        <v>34</v>
      </c>
      <c r="B67" s="15" t="s">
        <v>63</v>
      </c>
      <c r="C67" s="8">
        <v>5.12</v>
      </c>
      <c r="D67" s="16">
        <f>'[1]ввод'!C36</f>
        <v>21</v>
      </c>
      <c r="E67" s="17">
        <f>D67/C67</f>
        <v>4.1015625</v>
      </c>
      <c r="F67" s="18">
        <f>'[1]ввод'!G36</f>
        <v>372</v>
      </c>
      <c r="G67" s="17">
        <f>F67/C67</f>
        <v>72.65625</v>
      </c>
      <c r="H67" s="16">
        <f>'[1]ввод'!K36</f>
        <v>278</v>
      </c>
      <c r="I67" s="17">
        <f>H67/C67</f>
        <v>54.296875</v>
      </c>
      <c r="J67" s="17">
        <f>E67+G67+I67</f>
        <v>131.0546875</v>
      </c>
      <c r="K67" s="18">
        <f>'[1]ввод'!M36</f>
        <v>9</v>
      </c>
      <c r="L67" s="18">
        <f>'[1]ввод'!N36</f>
        <v>42</v>
      </c>
      <c r="M67" s="18">
        <f>'[1]ввод'!O36</f>
        <v>7</v>
      </c>
      <c r="N67" s="19">
        <f>J67+K67/C67+L67/C67+M67/C67</f>
        <v>142.3828125</v>
      </c>
      <c r="O67" s="16">
        <f>'[1]ввод'!D36</f>
        <v>0</v>
      </c>
      <c r="P67" s="16">
        <f>'[1]ввод'!H36</f>
        <v>0</v>
      </c>
      <c r="Q67" s="16">
        <f>'[1]ввод'!L36</f>
        <v>0</v>
      </c>
      <c r="R67" s="16">
        <f>'[1]ввод'!E36</f>
        <v>2</v>
      </c>
      <c r="S67" s="20">
        <f>'[1]ввод'!I36</f>
        <v>13</v>
      </c>
    </row>
    <row r="68" spans="1:19" ht="13.5" thickBot="1">
      <c r="A68" s="51" t="s">
        <v>64</v>
      </c>
      <c r="B68" s="52"/>
      <c r="C68" s="8">
        <v>5.12</v>
      </c>
      <c r="D68" s="21">
        <f>SUM(D63:D67)</f>
        <v>92</v>
      </c>
      <c r="E68" s="22">
        <f>D68/C68/COUNT(C63:C67)</f>
        <v>3.59375</v>
      </c>
      <c r="F68" s="21">
        <f>SUM(F63:F67)</f>
        <v>2912</v>
      </c>
      <c r="G68" s="22">
        <f>F68/C68/COUNT(C63:C67)</f>
        <v>113.75</v>
      </c>
      <c r="H68" s="21">
        <f>SUM(H63:H67)</f>
        <v>1244</v>
      </c>
      <c r="I68" s="22">
        <f>H68/C68/COUNT(C63:C67)</f>
        <v>48.59375</v>
      </c>
      <c r="J68" s="22">
        <f t="shared" si="8"/>
        <v>165.9375</v>
      </c>
      <c r="K68" s="21">
        <f>SUM(K63:K67)</f>
        <v>43</v>
      </c>
      <c r="L68" s="21">
        <f>SUM(L63:L67)</f>
        <v>355</v>
      </c>
      <c r="M68" s="21">
        <f>SUM(M63:M67)</f>
        <v>48</v>
      </c>
      <c r="N68" s="22">
        <f>J68+K68/C68/COUNT(C63:C67)+L68/C68/COUNT(C63:C67)+M68/C68/COUNT(C63:C67)</f>
        <v>183.359375</v>
      </c>
      <c r="O68" s="21">
        <f>SUM(O63:O67)</f>
        <v>0</v>
      </c>
      <c r="P68" s="21">
        <f>SUM(P63:P67)</f>
        <v>0</v>
      </c>
      <c r="Q68" s="21">
        <f>SUM(Q63:Q67)</f>
        <v>0</v>
      </c>
      <c r="R68" s="21">
        <f>SUM(R63:R67)</f>
        <v>8</v>
      </c>
      <c r="S68" s="24">
        <f>SUM(S63:S67)</f>
        <v>38</v>
      </c>
    </row>
    <row r="69" spans="1:19" ht="13.5" thickBot="1">
      <c r="A69" s="25">
        <v>45</v>
      </c>
      <c r="B69" s="26" t="s">
        <v>65</v>
      </c>
      <c r="C69" s="8">
        <v>5.12</v>
      </c>
      <c r="D69" s="27">
        <f>'[1]ввод'!C47</f>
        <v>10</v>
      </c>
      <c r="E69" s="28">
        <f aca="true" t="shared" si="13" ref="E69:E77">D69/C69</f>
        <v>1.953125</v>
      </c>
      <c r="F69" s="29">
        <f>'[1]ввод'!G47</f>
        <v>213</v>
      </c>
      <c r="G69" s="28">
        <f aca="true" t="shared" si="14" ref="G69:G77">F69/C69</f>
        <v>41.6015625</v>
      </c>
      <c r="H69" s="27">
        <f>'[1]ввод'!K47</f>
        <v>193</v>
      </c>
      <c r="I69" s="28">
        <f t="shared" si="12"/>
        <v>37.6953125</v>
      </c>
      <c r="J69" s="28">
        <f t="shared" si="8"/>
        <v>81.25</v>
      </c>
      <c r="K69" s="29">
        <f>'[1]ввод'!M47</f>
        <v>8</v>
      </c>
      <c r="L69" s="29">
        <f>'[1]ввод'!N47</f>
        <v>61</v>
      </c>
      <c r="M69" s="29">
        <f>'[1]ввод'!O47</f>
        <v>9</v>
      </c>
      <c r="N69" s="30">
        <f t="shared" si="4"/>
        <v>96.484375</v>
      </c>
      <c r="O69" s="27">
        <f>'[1]ввод'!D47</f>
        <v>0</v>
      </c>
      <c r="P69" s="27">
        <f>'[1]ввод'!H47</f>
        <v>0</v>
      </c>
      <c r="Q69" s="27">
        <f>'[1]ввод'!L47</f>
        <v>0</v>
      </c>
      <c r="R69" s="27">
        <f>'[1]ввод'!E47</f>
        <v>3</v>
      </c>
      <c r="S69" s="31">
        <f>'[1]ввод'!I47</f>
        <v>9</v>
      </c>
    </row>
    <row r="70" spans="1:19" ht="13.5" thickBot="1">
      <c r="A70" s="14">
        <v>4</v>
      </c>
      <c r="B70" s="15" t="s">
        <v>66</v>
      </c>
      <c r="C70" s="8">
        <v>5.12</v>
      </c>
      <c r="D70" s="16">
        <f>'[1]ввод'!C6</f>
        <v>10</v>
      </c>
      <c r="E70" s="17">
        <f t="shared" si="13"/>
        <v>1.953125</v>
      </c>
      <c r="F70" s="18">
        <f>'[1]ввод'!G6</f>
        <v>208</v>
      </c>
      <c r="G70" s="17">
        <f t="shared" si="14"/>
        <v>40.625</v>
      </c>
      <c r="H70" s="16">
        <f>'[1]ввод'!K6</f>
        <v>114</v>
      </c>
      <c r="I70" s="17">
        <f t="shared" si="12"/>
        <v>22.265625</v>
      </c>
      <c r="J70" s="17">
        <f t="shared" si="8"/>
        <v>64.84375</v>
      </c>
      <c r="K70" s="18">
        <f>'[1]ввод'!M6</f>
        <v>6</v>
      </c>
      <c r="L70" s="18">
        <f>'[1]ввод'!N6</f>
        <v>60</v>
      </c>
      <c r="M70" s="18">
        <f>'[1]ввод'!O6</f>
        <v>1</v>
      </c>
      <c r="N70" s="19">
        <f t="shared" si="4"/>
        <v>77.9296875</v>
      </c>
      <c r="O70" s="16">
        <f>'[1]ввод'!D6</f>
        <v>0</v>
      </c>
      <c r="P70" s="16">
        <f>'[1]ввод'!H6</f>
        <v>0</v>
      </c>
      <c r="Q70" s="16">
        <f>'[1]ввод'!L6</f>
        <v>0</v>
      </c>
      <c r="R70" s="16">
        <f>'[1]ввод'!E6</f>
        <v>0</v>
      </c>
      <c r="S70" s="20">
        <f>'[1]ввод'!I6</f>
        <v>3</v>
      </c>
    </row>
    <row r="71" spans="1:19" ht="13.5" thickBot="1">
      <c r="A71" s="51" t="s">
        <v>67</v>
      </c>
      <c r="B71" s="52"/>
      <c r="C71" s="8">
        <v>5.12</v>
      </c>
      <c r="D71" s="21">
        <f>D69+D70</f>
        <v>20</v>
      </c>
      <c r="E71" s="22">
        <f>D71/C71/COUNT(C69:C70)</f>
        <v>1.953125</v>
      </c>
      <c r="F71" s="23">
        <f>F69+F70</f>
        <v>421</v>
      </c>
      <c r="G71" s="22">
        <f>F71/C71/COUNT(C69:C70)</f>
        <v>41.11328125</v>
      </c>
      <c r="H71" s="21">
        <f>H69+H70</f>
        <v>307</v>
      </c>
      <c r="I71" s="22">
        <f>H71/C71/COUNT(C69:C70)</f>
        <v>29.98046875</v>
      </c>
      <c r="J71" s="22">
        <f>E71+G71+I71</f>
        <v>73.046875</v>
      </c>
      <c r="K71" s="21">
        <f>K69+K70</f>
        <v>14</v>
      </c>
      <c r="L71" s="21">
        <f>L69+L70</f>
        <v>121</v>
      </c>
      <c r="M71" s="21">
        <f>M69+M70</f>
        <v>10</v>
      </c>
      <c r="N71" s="22">
        <f>J71+K71/C71/COUNT(C69:C70)+L71/C71/COUNT(C69:C70)+M71/C71/COUNT(C69:C70)</f>
        <v>87.20703125</v>
      </c>
      <c r="O71" s="21">
        <f>O69+O70</f>
        <v>0</v>
      </c>
      <c r="P71" s="21">
        <f>P69+P70</f>
        <v>0</v>
      </c>
      <c r="Q71" s="21">
        <f>Q69+Q70</f>
        <v>0</v>
      </c>
      <c r="R71" s="21">
        <f>R69+R70</f>
        <v>3</v>
      </c>
      <c r="S71" s="24">
        <f>S69+S70</f>
        <v>12</v>
      </c>
    </row>
    <row r="72" spans="1:19" ht="13.5" thickBot="1">
      <c r="A72" s="25">
        <v>46</v>
      </c>
      <c r="B72" s="26" t="s">
        <v>68</v>
      </c>
      <c r="C72" s="8">
        <v>5.12</v>
      </c>
      <c r="D72" s="27">
        <f>'[1]ввод'!C48</f>
        <v>47</v>
      </c>
      <c r="E72" s="28">
        <f t="shared" si="13"/>
        <v>9.1796875</v>
      </c>
      <c r="F72" s="29">
        <f>'[1]ввод'!G48</f>
        <v>1093</v>
      </c>
      <c r="G72" s="28">
        <f t="shared" si="14"/>
        <v>213.4765625</v>
      </c>
      <c r="H72" s="27">
        <f>'[1]ввод'!K48</f>
        <v>449</v>
      </c>
      <c r="I72" s="28">
        <f t="shared" si="12"/>
        <v>87.6953125</v>
      </c>
      <c r="J72" s="28">
        <f t="shared" si="8"/>
        <v>310.3515625</v>
      </c>
      <c r="K72" s="29">
        <f>'[1]ввод'!M48</f>
        <v>32</v>
      </c>
      <c r="L72" s="29">
        <f>'[1]ввод'!N48</f>
        <v>99</v>
      </c>
      <c r="M72" s="29">
        <f>'[1]ввод'!O48</f>
        <v>27</v>
      </c>
      <c r="N72" s="30">
        <f t="shared" si="4"/>
        <v>341.2109375</v>
      </c>
      <c r="O72" s="27">
        <f>'[1]ввод'!D48</f>
        <v>0</v>
      </c>
      <c r="P72" s="27">
        <f>'[1]ввод'!H48</f>
        <v>0</v>
      </c>
      <c r="Q72" s="27">
        <f>'[1]ввод'!L48</f>
        <v>0</v>
      </c>
      <c r="R72" s="27">
        <f>'[1]ввод'!E48</f>
        <v>1</v>
      </c>
      <c r="S72" s="31">
        <f>'[1]ввод'!I48</f>
        <v>16</v>
      </c>
    </row>
    <row r="73" spans="1:19" ht="13.5" thickBot="1">
      <c r="A73" s="32">
        <v>48</v>
      </c>
      <c r="B73" s="33" t="s">
        <v>69</v>
      </c>
      <c r="C73" s="8">
        <v>5.12</v>
      </c>
      <c r="D73" s="34">
        <f>'[1]ввод'!C50</f>
        <v>28</v>
      </c>
      <c r="E73" s="35">
        <f t="shared" si="13"/>
        <v>5.46875</v>
      </c>
      <c r="F73" s="36">
        <f>'[1]ввод'!G50</f>
        <v>334</v>
      </c>
      <c r="G73" s="35">
        <f t="shared" si="14"/>
        <v>65.234375</v>
      </c>
      <c r="H73" s="34">
        <f>'[1]ввод'!K50</f>
        <v>137</v>
      </c>
      <c r="I73" s="35">
        <f t="shared" si="12"/>
        <v>26.7578125</v>
      </c>
      <c r="J73" s="35">
        <f t="shared" si="8"/>
        <v>97.4609375</v>
      </c>
      <c r="K73" s="36">
        <f>'[1]ввод'!M50</f>
        <v>12</v>
      </c>
      <c r="L73" s="36">
        <f>'[1]ввод'!N50</f>
        <v>68</v>
      </c>
      <c r="M73" s="36">
        <f>'[1]ввод'!O50</f>
        <v>3</v>
      </c>
      <c r="N73" s="37">
        <f t="shared" si="4"/>
        <v>113.671875</v>
      </c>
      <c r="O73" s="34">
        <f>'[1]ввод'!D50</f>
        <v>0</v>
      </c>
      <c r="P73" s="34">
        <f>'[1]ввод'!H50</f>
        <v>0</v>
      </c>
      <c r="Q73" s="34">
        <f>'[1]ввод'!L50</f>
        <v>0</v>
      </c>
      <c r="R73" s="34">
        <f>'[1]ввод'!E50</f>
        <v>0</v>
      </c>
      <c r="S73" s="38">
        <f>'[1]ввод'!I50</f>
        <v>29</v>
      </c>
    </row>
    <row r="74" spans="1:19" ht="13.5" thickBot="1">
      <c r="A74" s="14">
        <v>37</v>
      </c>
      <c r="B74" s="15" t="s">
        <v>70</v>
      </c>
      <c r="C74" s="8">
        <v>5.12</v>
      </c>
      <c r="D74" s="16">
        <f>'[1]ввод'!C39</f>
        <v>12</v>
      </c>
      <c r="E74" s="17">
        <f t="shared" si="13"/>
        <v>2.34375</v>
      </c>
      <c r="F74" s="18">
        <f>'[1]ввод'!G39</f>
        <v>288</v>
      </c>
      <c r="G74" s="17">
        <f t="shared" si="14"/>
        <v>56.25</v>
      </c>
      <c r="H74" s="16">
        <f>'[1]ввод'!K39</f>
        <v>227</v>
      </c>
      <c r="I74" s="17">
        <f t="shared" si="12"/>
        <v>44.3359375</v>
      </c>
      <c r="J74" s="17">
        <f>E74+G74+I74</f>
        <v>102.9296875</v>
      </c>
      <c r="K74" s="18">
        <f>'[1]ввод'!M39</f>
        <v>9</v>
      </c>
      <c r="L74" s="18">
        <f>'[1]ввод'!N39</f>
        <v>116</v>
      </c>
      <c r="M74" s="18">
        <f>'[1]ввод'!O39</f>
        <v>10</v>
      </c>
      <c r="N74" s="19">
        <f>J74+K74/C74+L74/C74+M74/C74</f>
        <v>129.296875</v>
      </c>
      <c r="O74" s="16">
        <f>'[1]ввод'!D39</f>
        <v>0</v>
      </c>
      <c r="P74" s="16">
        <f>'[1]ввод'!H39</f>
        <v>0</v>
      </c>
      <c r="Q74" s="16">
        <f>'[1]ввод'!L39</f>
        <v>0</v>
      </c>
      <c r="R74" s="16">
        <f>'[1]ввод'!E39</f>
        <v>1</v>
      </c>
      <c r="S74" s="20">
        <f>'[1]ввод'!I39</f>
        <v>0</v>
      </c>
    </row>
    <row r="75" spans="1:19" ht="13.5" thickBot="1">
      <c r="A75" s="51" t="s">
        <v>71</v>
      </c>
      <c r="B75" s="52"/>
      <c r="C75" s="8">
        <v>5.12</v>
      </c>
      <c r="D75" s="21">
        <f>D73+D74</f>
        <v>40</v>
      </c>
      <c r="E75" s="22">
        <f>D75/C75/COUNT(C73:C74)</f>
        <v>3.90625</v>
      </c>
      <c r="F75" s="23">
        <f>F73+F74</f>
        <v>622</v>
      </c>
      <c r="G75" s="22">
        <f>F75/C75/COUNT(C73:C74)</f>
        <v>60.7421875</v>
      </c>
      <c r="H75" s="21">
        <f>H73+H74</f>
        <v>364</v>
      </c>
      <c r="I75" s="22">
        <f>H75/C75/COUNT(C73:C74)</f>
        <v>35.546875</v>
      </c>
      <c r="J75" s="22">
        <f>E75+G75+I75</f>
        <v>100.1953125</v>
      </c>
      <c r="K75" s="21">
        <f>K73+K74</f>
        <v>21</v>
      </c>
      <c r="L75" s="21">
        <f>L73+L74</f>
        <v>184</v>
      </c>
      <c r="M75" s="21">
        <f>M73+M74</f>
        <v>13</v>
      </c>
      <c r="N75" s="22">
        <f>J75+K75/C75/COUNT(C73:C74)+L75/C75/COUNT(C73:C74)+M75/C75/COUNT(C73:C74)</f>
        <v>121.484375</v>
      </c>
      <c r="O75" s="21">
        <f>O73+O74</f>
        <v>0</v>
      </c>
      <c r="P75" s="21">
        <f>P73+P74</f>
        <v>0</v>
      </c>
      <c r="Q75" s="21">
        <f>Q73+Q74</f>
        <v>0</v>
      </c>
      <c r="R75" s="21">
        <f>R73+R74</f>
        <v>1</v>
      </c>
      <c r="S75" s="24">
        <f>S73+S74</f>
        <v>29</v>
      </c>
    </row>
    <row r="76" spans="1:19" ht="13.5" thickBot="1">
      <c r="A76" s="25">
        <v>49</v>
      </c>
      <c r="B76" s="26" t="s">
        <v>72</v>
      </c>
      <c r="C76" s="8">
        <v>5.12</v>
      </c>
      <c r="D76" s="27">
        <f>'[1]ввод'!C51</f>
        <v>23</v>
      </c>
      <c r="E76" s="28">
        <f t="shared" si="13"/>
        <v>4.4921875</v>
      </c>
      <c r="F76" s="29">
        <f>'[1]ввод'!G51</f>
        <v>932</v>
      </c>
      <c r="G76" s="28">
        <f t="shared" si="14"/>
        <v>182.03125</v>
      </c>
      <c r="H76" s="27">
        <f>'[1]ввод'!K51</f>
        <v>222</v>
      </c>
      <c r="I76" s="28">
        <f t="shared" si="12"/>
        <v>43.359375</v>
      </c>
      <c r="J76" s="28">
        <f t="shared" si="8"/>
        <v>229.8828125</v>
      </c>
      <c r="K76" s="29">
        <f>'[1]ввод'!M51</f>
        <v>13</v>
      </c>
      <c r="L76" s="29">
        <f>'[1]ввод'!N51</f>
        <v>108</v>
      </c>
      <c r="M76" s="29">
        <f>'[1]ввод'!O51</f>
        <v>13</v>
      </c>
      <c r="N76" s="30">
        <f t="shared" si="4"/>
        <v>256.0546875</v>
      </c>
      <c r="O76" s="27">
        <f>'[1]ввод'!D51</f>
        <v>0</v>
      </c>
      <c r="P76" s="27">
        <f>'[1]ввод'!H51</f>
        <v>0</v>
      </c>
      <c r="Q76" s="27">
        <f>'[1]ввод'!L51</f>
        <v>0</v>
      </c>
      <c r="R76" s="27">
        <f>'[1]ввод'!E51</f>
        <v>1</v>
      </c>
      <c r="S76" s="31">
        <f>'[1]ввод'!I51</f>
        <v>7</v>
      </c>
    </row>
    <row r="77" spans="1:19" ht="13.5" thickBot="1">
      <c r="A77" s="14">
        <v>50</v>
      </c>
      <c r="B77" s="15" t="s">
        <v>72</v>
      </c>
      <c r="C77" s="8">
        <v>5.12</v>
      </c>
      <c r="D77" s="16">
        <f>'[1]ввод'!C52</f>
        <v>22</v>
      </c>
      <c r="E77" s="17">
        <f t="shared" si="13"/>
        <v>4.296875</v>
      </c>
      <c r="F77" s="18">
        <f>'[1]ввод'!G52</f>
        <v>952</v>
      </c>
      <c r="G77" s="17">
        <f t="shared" si="14"/>
        <v>185.9375</v>
      </c>
      <c r="H77" s="16">
        <f>'[1]ввод'!K52</f>
        <v>323</v>
      </c>
      <c r="I77" s="17">
        <f t="shared" si="12"/>
        <v>63.0859375</v>
      </c>
      <c r="J77" s="17">
        <f t="shared" si="8"/>
        <v>253.3203125</v>
      </c>
      <c r="K77" s="18">
        <f>'[1]ввод'!M52</f>
        <v>14</v>
      </c>
      <c r="L77" s="18">
        <f>'[1]ввод'!N52</f>
        <v>235</v>
      </c>
      <c r="M77" s="18">
        <f>'[1]ввод'!O52</f>
        <v>14</v>
      </c>
      <c r="N77" s="19">
        <f t="shared" si="4"/>
        <v>304.6875</v>
      </c>
      <c r="O77" s="16">
        <f>'[1]ввод'!D52</f>
        <v>0</v>
      </c>
      <c r="P77" s="16">
        <f>'[1]ввод'!H52</f>
        <v>0</v>
      </c>
      <c r="Q77" s="16">
        <f>'[1]ввод'!L52</f>
        <v>1</v>
      </c>
      <c r="R77" s="16">
        <f>'[1]ввод'!E52</f>
        <v>2</v>
      </c>
      <c r="S77" s="20">
        <f>'[1]ввод'!I52</f>
        <v>8</v>
      </c>
    </row>
    <row r="78" spans="1:19" ht="13.5" thickBot="1">
      <c r="A78" s="47" t="s">
        <v>73</v>
      </c>
      <c r="B78" s="48"/>
      <c r="C78" s="8">
        <v>5.12</v>
      </c>
      <c r="D78" s="21">
        <f>D76+D77</f>
        <v>45</v>
      </c>
      <c r="E78" s="22">
        <f>D78/C78/COUNT(C76:C77)</f>
        <v>4.39453125</v>
      </c>
      <c r="F78" s="23">
        <f>F76+F77</f>
        <v>1884</v>
      </c>
      <c r="G78" s="22">
        <f>F78/C78/COUNT(C76:C77)</f>
        <v>183.984375</v>
      </c>
      <c r="H78" s="21">
        <f>H76+H77</f>
        <v>545</v>
      </c>
      <c r="I78" s="22">
        <f>H78/C78/COUNT(C76:C77)</f>
        <v>53.22265625</v>
      </c>
      <c r="J78" s="22">
        <f t="shared" si="8"/>
        <v>241.6015625</v>
      </c>
      <c r="K78" s="40">
        <f>K76+K77</f>
        <v>27</v>
      </c>
      <c r="L78" s="40">
        <f>L76+L77</f>
        <v>343</v>
      </c>
      <c r="M78" s="40">
        <f>M76+M77</f>
        <v>27</v>
      </c>
      <c r="N78" s="22">
        <f>J78+K78/C78/COUNT(C76:C77)+L78/C78/COUNT(C76:C77)+M78/C78/COUNT(C76:C77)</f>
        <v>280.37109375</v>
      </c>
      <c r="O78" s="21">
        <f>O76+O77</f>
        <v>0</v>
      </c>
      <c r="P78" s="21">
        <f>P76+P77</f>
        <v>0</v>
      </c>
      <c r="Q78" s="21">
        <f>Q76+Q77</f>
        <v>1</v>
      </c>
      <c r="R78" s="21">
        <f>R76+R77</f>
        <v>3</v>
      </c>
      <c r="S78" s="24">
        <f>S76+S77</f>
        <v>15</v>
      </c>
    </row>
    <row r="79" spans="1:19" ht="13.5" thickBot="1">
      <c r="A79" s="25">
        <v>51</v>
      </c>
      <c r="B79" s="26" t="s">
        <v>74</v>
      </c>
      <c r="C79" s="8">
        <v>5.12</v>
      </c>
      <c r="D79" s="27">
        <f>'[1]ввод'!C53</f>
        <v>21</v>
      </c>
      <c r="E79" s="28">
        <f aca="true" t="shared" si="15" ref="E79:E91">D79/C79</f>
        <v>4.1015625</v>
      </c>
      <c r="F79" s="29">
        <f>'[1]ввод'!G53</f>
        <v>1075</v>
      </c>
      <c r="G79" s="28">
        <f aca="true" t="shared" si="16" ref="G79:G91">F79/C79</f>
        <v>209.9609375</v>
      </c>
      <c r="H79" s="27">
        <f>'[1]ввод'!K53</f>
        <v>276</v>
      </c>
      <c r="I79" s="28">
        <f aca="true" t="shared" si="17" ref="I79:I91">H79/C79</f>
        <v>53.90625</v>
      </c>
      <c r="J79" s="28">
        <f t="shared" si="8"/>
        <v>267.96875</v>
      </c>
      <c r="K79" s="29">
        <f>'[1]ввод'!M53</f>
        <v>8</v>
      </c>
      <c r="L79" s="29">
        <f>'[1]ввод'!N53</f>
        <v>48</v>
      </c>
      <c r="M79" s="29">
        <f>'[1]ввод'!O53</f>
        <v>2</v>
      </c>
      <c r="N79" s="30">
        <f t="shared" si="4"/>
        <v>279.296875</v>
      </c>
      <c r="O79" s="27">
        <f>'[1]ввод'!D53</f>
        <v>0</v>
      </c>
      <c r="P79" s="27">
        <f>'[1]ввод'!H53</f>
        <v>0</v>
      </c>
      <c r="Q79" s="27">
        <f>'[1]ввод'!L53</f>
        <v>0</v>
      </c>
      <c r="R79" s="27">
        <f>'[1]ввод'!E53</f>
        <v>3</v>
      </c>
      <c r="S79" s="31">
        <f>'[1]ввод'!I53</f>
        <v>7</v>
      </c>
    </row>
    <row r="80" spans="1:19" ht="13.5" thickBot="1">
      <c r="A80" s="32">
        <v>78</v>
      </c>
      <c r="B80" s="33" t="s">
        <v>74</v>
      </c>
      <c r="C80" s="8">
        <v>5.12</v>
      </c>
      <c r="D80" s="34">
        <f>'[1]ввод'!C80</f>
        <v>21</v>
      </c>
      <c r="E80" s="35">
        <f>D80/C80</f>
        <v>4.1015625</v>
      </c>
      <c r="F80" s="36">
        <f>'[1]ввод'!G80</f>
        <v>725</v>
      </c>
      <c r="G80" s="35">
        <f>F80/C80</f>
        <v>141.6015625</v>
      </c>
      <c r="H80" s="34">
        <f>'[1]ввод'!K80</f>
        <v>247</v>
      </c>
      <c r="I80" s="35">
        <f>H80/C80</f>
        <v>48.2421875</v>
      </c>
      <c r="J80" s="35">
        <f>E80+G80+I80</f>
        <v>193.9453125</v>
      </c>
      <c r="K80" s="36">
        <f>'[1]ввод'!M80</f>
        <v>12</v>
      </c>
      <c r="L80" s="36">
        <f>'[1]ввод'!N80</f>
        <v>44</v>
      </c>
      <c r="M80" s="36">
        <f>'[1]ввод'!O80</f>
        <v>4</v>
      </c>
      <c r="N80" s="37">
        <f t="shared" si="4"/>
        <v>205.6640625</v>
      </c>
      <c r="O80" s="34">
        <f>'[1]ввод'!D80</f>
        <v>0</v>
      </c>
      <c r="P80" s="34">
        <f>'[1]ввод'!H80</f>
        <v>0</v>
      </c>
      <c r="Q80" s="34">
        <f>'[1]ввод'!L80</f>
        <v>0</v>
      </c>
      <c r="R80" s="34">
        <f>'[1]ввод'!E80</f>
        <v>1</v>
      </c>
      <c r="S80" s="38">
        <f>'[1]ввод'!I80</f>
        <v>9</v>
      </c>
    </row>
    <row r="81" spans="1:19" ht="13.5" thickBot="1">
      <c r="A81" s="32">
        <v>1</v>
      </c>
      <c r="B81" s="33" t="s">
        <v>75</v>
      </c>
      <c r="C81" s="8">
        <v>5.12</v>
      </c>
      <c r="D81" s="34">
        <f>'[1]ввод'!C3</f>
        <v>21</v>
      </c>
      <c r="E81" s="35">
        <f>D81/C81</f>
        <v>4.1015625</v>
      </c>
      <c r="F81" s="36">
        <f>'[1]ввод'!G3</f>
        <v>409</v>
      </c>
      <c r="G81" s="35">
        <f>F81/C81</f>
        <v>79.8828125</v>
      </c>
      <c r="H81" s="34">
        <f>'[1]ввод'!K3</f>
        <v>131</v>
      </c>
      <c r="I81" s="35">
        <f>H81/C81</f>
        <v>25.5859375</v>
      </c>
      <c r="J81" s="35">
        <f>E81+G81+I81</f>
        <v>109.5703125</v>
      </c>
      <c r="K81" s="36">
        <f>'[1]ввод'!M3</f>
        <v>4</v>
      </c>
      <c r="L81" s="36">
        <f>'[1]ввод'!N3</f>
        <v>79</v>
      </c>
      <c r="M81" s="36">
        <f>'[1]ввод'!O3</f>
        <v>4</v>
      </c>
      <c r="N81" s="37">
        <f t="shared" si="4"/>
        <v>126.5625</v>
      </c>
      <c r="O81" s="34">
        <f>'[1]ввод'!D3</f>
        <v>0</v>
      </c>
      <c r="P81" s="34">
        <f>'[1]ввод'!H3</f>
        <v>0</v>
      </c>
      <c r="Q81" s="34">
        <f>'[1]ввод'!L3</f>
        <v>0</v>
      </c>
      <c r="R81" s="34">
        <f>'[1]ввод'!E3</f>
        <v>1</v>
      </c>
      <c r="S81" s="38">
        <f>'[1]ввод'!I3</f>
        <v>2</v>
      </c>
    </row>
    <row r="82" spans="1:19" ht="13.5" thickBot="1">
      <c r="A82" s="14">
        <v>44</v>
      </c>
      <c r="B82" s="15" t="s">
        <v>76</v>
      </c>
      <c r="C82" s="8">
        <v>5.12</v>
      </c>
      <c r="D82" s="16">
        <f>'[1]ввод'!C46</f>
        <v>15</v>
      </c>
      <c r="E82" s="17">
        <f>D82/C82</f>
        <v>2.9296875</v>
      </c>
      <c r="F82" s="18">
        <f>'[1]ввод'!G46</f>
        <v>295</v>
      </c>
      <c r="G82" s="17">
        <f>F82/C82</f>
        <v>57.6171875</v>
      </c>
      <c r="H82" s="16">
        <f>'[1]ввод'!K46</f>
        <v>138</v>
      </c>
      <c r="I82" s="17">
        <f>H82/C82</f>
        <v>26.953125</v>
      </c>
      <c r="J82" s="17">
        <f>E82+G82+I82</f>
        <v>87.5</v>
      </c>
      <c r="K82" s="18">
        <f>'[1]ввод'!M46</f>
        <v>5</v>
      </c>
      <c r="L82" s="18">
        <f>'[1]ввод'!N46</f>
        <v>15</v>
      </c>
      <c r="M82" s="18">
        <f>'[1]ввод'!O46</f>
        <v>2</v>
      </c>
      <c r="N82" s="19">
        <f>J82+K82/C82+L82/C82+M82/C82</f>
        <v>91.796875</v>
      </c>
      <c r="O82" s="16">
        <f>'[1]ввод'!D46</f>
        <v>0</v>
      </c>
      <c r="P82" s="16">
        <f>'[1]ввод'!H46</f>
        <v>0</v>
      </c>
      <c r="Q82" s="16">
        <f>'[1]ввод'!L46</f>
        <v>0</v>
      </c>
      <c r="R82" s="16">
        <f>'[1]ввод'!E46</f>
        <v>2</v>
      </c>
      <c r="S82" s="20">
        <f>'[1]ввод'!I46</f>
        <v>1</v>
      </c>
    </row>
    <row r="83" spans="1:19" ht="13.5" thickBot="1">
      <c r="A83" s="47" t="s">
        <v>77</v>
      </c>
      <c r="B83" s="48"/>
      <c r="C83" s="8">
        <v>5.12</v>
      </c>
      <c r="D83" s="41">
        <f>SUM(D79:D82)</f>
        <v>78</v>
      </c>
      <c r="E83" s="42">
        <f>D83/C83/COUNT(C79:C82)</f>
        <v>3.80859375</v>
      </c>
      <c r="F83" s="41">
        <f>SUM(F79:F82)</f>
        <v>2504</v>
      </c>
      <c r="G83" s="42">
        <f>F83/C83/COUNT(C79:C82)</f>
        <v>122.265625</v>
      </c>
      <c r="H83" s="41">
        <f>SUM(H79:H82)</f>
        <v>792</v>
      </c>
      <c r="I83" s="42">
        <f>H83/C83/COUNT(C79:C82)</f>
        <v>38.671875</v>
      </c>
      <c r="J83" s="42">
        <f>E83+G83+I83</f>
        <v>164.74609375</v>
      </c>
      <c r="K83" s="41">
        <f>SUM(K79:K82)</f>
        <v>29</v>
      </c>
      <c r="L83" s="41">
        <f>SUM(L79:L82)</f>
        <v>186</v>
      </c>
      <c r="M83" s="41">
        <f>SUM(M79:M82)</f>
        <v>12</v>
      </c>
      <c r="N83" s="22">
        <f>J83+K83/C83/COUNT(C79:C82)+L83/C83/COUNT(C79:C82)+M83/C83/COUNT(C79:C82)</f>
        <v>175.830078125</v>
      </c>
      <c r="O83" s="41">
        <f>SUM(O79:O82)</f>
        <v>0</v>
      </c>
      <c r="P83" s="41">
        <f>SUM(P79:P82)</f>
        <v>0</v>
      </c>
      <c r="Q83" s="41">
        <f>SUM(Q79:Q82)</f>
        <v>0</v>
      </c>
      <c r="R83" s="41">
        <f>SUM(R79:R82)</f>
        <v>7</v>
      </c>
      <c r="S83" s="43">
        <f>SUM(S79:S82)</f>
        <v>19</v>
      </c>
    </row>
    <row r="84" spans="1:19" ht="13.5" thickBot="1">
      <c r="A84" s="25">
        <v>52</v>
      </c>
      <c r="B84" s="26" t="s">
        <v>78</v>
      </c>
      <c r="C84" s="8">
        <v>5.12</v>
      </c>
      <c r="D84" s="27">
        <f>'[1]ввод'!C54</f>
        <v>29</v>
      </c>
      <c r="E84" s="28">
        <f t="shared" si="15"/>
        <v>5.6640625</v>
      </c>
      <c r="F84" s="29">
        <f>'[1]ввод'!G54</f>
        <v>3437</v>
      </c>
      <c r="G84" s="28">
        <f t="shared" si="16"/>
        <v>671.2890625</v>
      </c>
      <c r="H84" s="27">
        <f>'[1]ввод'!K54</f>
        <v>620</v>
      </c>
      <c r="I84" s="28">
        <f t="shared" si="17"/>
        <v>121.09375</v>
      </c>
      <c r="J84" s="28">
        <f t="shared" si="8"/>
        <v>798.046875</v>
      </c>
      <c r="K84" s="29">
        <f>'[1]ввод'!M54</f>
        <v>15</v>
      </c>
      <c r="L84" s="29">
        <f>'[1]ввод'!N54</f>
        <v>577</v>
      </c>
      <c r="M84" s="29">
        <f>'[1]ввод'!O54</f>
        <v>3</v>
      </c>
      <c r="N84" s="30">
        <f t="shared" si="4"/>
        <v>914.2578125</v>
      </c>
      <c r="O84" s="27">
        <f>'[1]ввод'!D54</f>
        <v>0</v>
      </c>
      <c r="P84" s="27">
        <f>'[1]ввод'!H54</f>
        <v>0</v>
      </c>
      <c r="Q84" s="27">
        <f>'[1]ввод'!L54</f>
        <v>0</v>
      </c>
      <c r="R84" s="27">
        <f>'[1]ввод'!E54</f>
        <v>8</v>
      </c>
      <c r="S84" s="31">
        <f>'[1]ввод'!I54</f>
        <v>34</v>
      </c>
    </row>
    <row r="85" spans="1:19" ht="13.5" thickBot="1">
      <c r="A85" s="32">
        <v>53</v>
      </c>
      <c r="B85" s="33" t="s">
        <v>78</v>
      </c>
      <c r="C85" s="8">
        <v>5.12</v>
      </c>
      <c r="D85" s="34">
        <f>'[1]ввод'!C55</f>
        <v>37</v>
      </c>
      <c r="E85" s="35">
        <f t="shared" si="15"/>
        <v>7.2265625</v>
      </c>
      <c r="F85" s="36">
        <f>'[1]ввод'!G55</f>
        <v>3112</v>
      </c>
      <c r="G85" s="35">
        <f t="shared" si="16"/>
        <v>607.8125</v>
      </c>
      <c r="H85" s="34">
        <f>'[1]ввод'!K55</f>
        <v>542</v>
      </c>
      <c r="I85" s="35">
        <f t="shared" si="17"/>
        <v>105.859375</v>
      </c>
      <c r="J85" s="35">
        <f t="shared" si="8"/>
        <v>720.8984375</v>
      </c>
      <c r="K85" s="36">
        <f>'[1]ввод'!M55</f>
        <v>8</v>
      </c>
      <c r="L85" s="36">
        <f>'[1]ввод'!N55</f>
        <v>238</v>
      </c>
      <c r="M85" s="36">
        <f>'[1]ввод'!O55</f>
        <v>10</v>
      </c>
      <c r="N85" s="37">
        <f t="shared" si="4"/>
        <v>770.8984375</v>
      </c>
      <c r="O85" s="34">
        <f>'[1]ввод'!D55</f>
        <v>0</v>
      </c>
      <c r="P85" s="34">
        <f>'[1]ввод'!H55</f>
        <v>0</v>
      </c>
      <c r="Q85" s="34">
        <f>'[1]ввод'!L55</f>
        <v>0</v>
      </c>
      <c r="R85" s="34">
        <f>'[1]ввод'!E55</f>
        <v>7</v>
      </c>
      <c r="S85" s="38">
        <f>'[1]ввод'!I55</f>
        <v>47</v>
      </c>
    </row>
    <row r="86" spans="1:19" ht="13.5" thickBot="1">
      <c r="A86" s="32">
        <v>54</v>
      </c>
      <c r="B86" s="33" t="s">
        <v>78</v>
      </c>
      <c r="C86" s="8">
        <v>5.12</v>
      </c>
      <c r="D86" s="34">
        <f>'[1]ввод'!C56</f>
        <v>27</v>
      </c>
      <c r="E86" s="35">
        <f t="shared" si="15"/>
        <v>5.2734375</v>
      </c>
      <c r="F86" s="36">
        <f>'[1]ввод'!G56</f>
        <v>2868</v>
      </c>
      <c r="G86" s="35">
        <f t="shared" si="16"/>
        <v>560.15625</v>
      </c>
      <c r="H86" s="34">
        <f>'[1]ввод'!K56</f>
        <v>432</v>
      </c>
      <c r="I86" s="35">
        <f t="shared" si="17"/>
        <v>84.375</v>
      </c>
      <c r="J86" s="35">
        <f t="shared" si="8"/>
        <v>649.8046875</v>
      </c>
      <c r="K86" s="36">
        <f>'[1]ввод'!M56</f>
        <v>8</v>
      </c>
      <c r="L86" s="36">
        <f>'[1]ввод'!N56</f>
        <v>176</v>
      </c>
      <c r="M86" s="36">
        <f>'[1]ввод'!O56</f>
        <v>2</v>
      </c>
      <c r="N86" s="37">
        <f t="shared" si="4"/>
        <v>686.1328125</v>
      </c>
      <c r="O86" s="34">
        <f>'[1]ввод'!D56</f>
        <v>0</v>
      </c>
      <c r="P86" s="34">
        <f>'[1]ввод'!H56</f>
        <v>0</v>
      </c>
      <c r="Q86" s="34">
        <f>'[1]ввод'!L56</f>
        <v>0</v>
      </c>
      <c r="R86" s="34">
        <f>'[1]ввод'!E56</f>
        <v>4</v>
      </c>
      <c r="S86" s="38">
        <f>'[1]ввод'!I56</f>
        <v>51</v>
      </c>
    </row>
    <row r="87" spans="1:19" ht="13.5" thickBot="1">
      <c r="A87" s="32">
        <v>55</v>
      </c>
      <c r="B87" s="33" t="s">
        <v>78</v>
      </c>
      <c r="C87" s="8">
        <v>5.12</v>
      </c>
      <c r="D87" s="34">
        <f>'[1]ввод'!C57</f>
        <v>42</v>
      </c>
      <c r="E87" s="35">
        <f t="shared" si="15"/>
        <v>8.203125</v>
      </c>
      <c r="F87" s="36">
        <f>'[1]ввод'!G57</f>
        <v>2481</v>
      </c>
      <c r="G87" s="35">
        <f t="shared" si="16"/>
        <v>484.5703125</v>
      </c>
      <c r="H87" s="34">
        <f>'[1]ввод'!K57</f>
        <v>604</v>
      </c>
      <c r="I87" s="35">
        <f t="shared" si="17"/>
        <v>117.96875</v>
      </c>
      <c r="J87" s="35">
        <f t="shared" si="8"/>
        <v>610.7421875</v>
      </c>
      <c r="K87" s="36">
        <f>'[1]ввод'!M57</f>
        <v>14</v>
      </c>
      <c r="L87" s="36">
        <f>'[1]ввод'!N57</f>
        <v>331</v>
      </c>
      <c r="M87" s="36">
        <f>'[1]ввод'!O57</f>
        <v>4</v>
      </c>
      <c r="N87" s="37">
        <f t="shared" si="4"/>
        <v>678.90625</v>
      </c>
      <c r="O87" s="34">
        <f>'[1]ввод'!D57</f>
        <v>0</v>
      </c>
      <c r="P87" s="34">
        <f>'[1]ввод'!H57</f>
        <v>0</v>
      </c>
      <c r="Q87" s="34">
        <f>'[1]ввод'!L57</f>
        <v>0</v>
      </c>
      <c r="R87" s="34">
        <f>'[1]ввод'!E57</f>
        <v>0</v>
      </c>
      <c r="S87" s="38">
        <f>'[1]ввод'!I57</f>
        <v>31</v>
      </c>
    </row>
    <row r="88" spans="1:19" ht="13.5" thickBot="1">
      <c r="A88" s="32">
        <v>56</v>
      </c>
      <c r="B88" s="33" t="s">
        <v>78</v>
      </c>
      <c r="C88" s="8">
        <v>5.12</v>
      </c>
      <c r="D88" s="34">
        <f>'[1]ввод'!C58</f>
        <v>11</v>
      </c>
      <c r="E88" s="35">
        <f t="shared" si="15"/>
        <v>2.1484375</v>
      </c>
      <c r="F88" s="36">
        <f>'[1]ввод'!G58</f>
        <v>2724</v>
      </c>
      <c r="G88" s="35">
        <f t="shared" si="16"/>
        <v>532.03125</v>
      </c>
      <c r="H88" s="34">
        <f>'[1]ввод'!K58</f>
        <v>298</v>
      </c>
      <c r="I88" s="35">
        <f t="shared" si="17"/>
        <v>58.203125</v>
      </c>
      <c r="J88" s="35">
        <f t="shared" si="8"/>
        <v>592.3828125</v>
      </c>
      <c r="K88" s="36">
        <f>'[1]ввод'!M58</f>
        <v>11</v>
      </c>
      <c r="L88" s="36">
        <f>'[1]ввод'!N58</f>
        <v>122</v>
      </c>
      <c r="M88" s="36">
        <f>'[1]ввод'!O58</f>
        <v>0</v>
      </c>
      <c r="N88" s="37">
        <f t="shared" si="4"/>
        <v>618.359375</v>
      </c>
      <c r="O88" s="34">
        <f>'[1]ввод'!D58</f>
        <v>0</v>
      </c>
      <c r="P88" s="34">
        <f>'[1]ввод'!H58</f>
        <v>0</v>
      </c>
      <c r="Q88" s="34">
        <f>'[1]ввод'!L58</f>
        <v>0</v>
      </c>
      <c r="R88" s="34">
        <f>'[1]ввод'!E58</f>
        <v>4</v>
      </c>
      <c r="S88" s="38">
        <f>'[1]ввод'!I58</f>
        <v>20</v>
      </c>
    </row>
    <row r="89" spans="1:19" ht="13.5" thickBot="1">
      <c r="A89" s="32">
        <v>57</v>
      </c>
      <c r="B89" s="33" t="s">
        <v>78</v>
      </c>
      <c r="C89" s="8">
        <v>5.12</v>
      </c>
      <c r="D89" s="34">
        <f>'[1]ввод'!C59</f>
        <v>38</v>
      </c>
      <c r="E89" s="35">
        <f t="shared" si="15"/>
        <v>7.421875</v>
      </c>
      <c r="F89" s="36">
        <f>'[1]ввод'!G59</f>
        <v>3585</v>
      </c>
      <c r="G89" s="35">
        <f t="shared" si="16"/>
        <v>700.1953125</v>
      </c>
      <c r="H89" s="34">
        <f>'[1]ввод'!K59</f>
        <v>464</v>
      </c>
      <c r="I89" s="35">
        <f t="shared" si="17"/>
        <v>90.625</v>
      </c>
      <c r="J89" s="35">
        <f t="shared" si="8"/>
        <v>798.2421875</v>
      </c>
      <c r="K89" s="36">
        <f>'[1]ввод'!M59</f>
        <v>8</v>
      </c>
      <c r="L89" s="36">
        <f>'[1]ввод'!N59</f>
        <v>124</v>
      </c>
      <c r="M89" s="36">
        <f>'[1]ввод'!O59</f>
        <v>5</v>
      </c>
      <c r="N89" s="37">
        <f t="shared" si="4"/>
        <v>825</v>
      </c>
      <c r="O89" s="34">
        <f>'[1]ввод'!D59</f>
        <v>0</v>
      </c>
      <c r="P89" s="34">
        <f>'[1]ввод'!H59</f>
        <v>0</v>
      </c>
      <c r="Q89" s="34">
        <f>'[1]ввод'!L59</f>
        <v>0</v>
      </c>
      <c r="R89" s="34">
        <f>'[1]ввод'!E59</f>
        <v>0</v>
      </c>
      <c r="S89" s="38">
        <f>'[1]ввод'!I59</f>
        <v>37</v>
      </c>
    </row>
    <row r="90" spans="1:19" ht="13.5" thickBot="1">
      <c r="A90" s="32">
        <v>58</v>
      </c>
      <c r="B90" s="33" t="s">
        <v>78</v>
      </c>
      <c r="C90" s="8">
        <v>5.12</v>
      </c>
      <c r="D90" s="34">
        <f>'[1]ввод'!C60</f>
        <v>23</v>
      </c>
      <c r="E90" s="35">
        <f t="shared" si="15"/>
        <v>4.4921875</v>
      </c>
      <c r="F90" s="36">
        <f>'[1]ввод'!G60</f>
        <v>2516</v>
      </c>
      <c r="G90" s="35">
        <f t="shared" si="16"/>
        <v>491.40625</v>
      </c>
      <c r="H90" s="34">
        <f>'[1]ввод'!K60</f>
        <v>440</v>
      </c>
      <c r="I90" s="35">
        <f t="shared" si="17"/>
        <v>85.9375</v>
      </c>
      <c r="J90" s="35">
        <f t="shared" si="8"/>
        <v>581.8359375</v>
      </c>
      <c r="K90" s="36">
        <f>'[1]ввод'!M60</f>
        <v>6</v>
      </c>
      <c r="L90" s="36">
        <f>'[1]ввод'!N60</f>
        <v>172</v>
      </c>
      <c r="M90" s="36">
        <f>'[1]ввод'!O60</f>
        <v>6</v>
      </c>
      <c r="N90" s="37">
        <f t="shared" si="4"/>
        <v>617.7734375</v>
      </c>
      <c r="O90" s="34">
        <f>'[1]ввод'!D60</f>
        <v>0</v>
      </c>
      <c r="P90" s="34">
        <f>'[1]ввод'!H60</f>
        <v>0</v>
      </c>
      <c r="Q90" s="34">
        <f>'[1]ввод'!L60</f>
        <v>0</v>
      </c>
      <c r="R90" s="34">
        <f>'[1]ввод'!E60</f>
        <v>2</v>
      </c>
      <c r="S90" s="38">
        <f>'[1]ввод'!I60</f>
        <v>29</v>
      </c>
    </row>
    <row r="91" spans="1:19" ht="13.5" thickBot="1">
      <c r="A91" s="32">
        <v>70</v>
      </c>
      <c r="B91" s="33" t="s">
        <v>78</v>
      </c>
      <c r="C91" s="8">
        <v>5.12</v>
      </c>
      <c r="D91" s="34">
        <f>'[1]ввод'!C72</f>
        <v>27</v>
      </c>
      <c r="E91" s="35">
        <f t="shared" si="15"/>
        <v>5.2734375</v>
      </c>
      <c r="F91" s="36">
        <f>'[1]ввод'!G72</f>
        <v>2560</v>
      </c>
      <c r="G91" s="35">
        <f t="shared" si="16"/>
        <v>500</v>
      </c>
      <c r="H91" s="34">
        <f>'[1]ввод'!K72</f>
        <v>646</v>
      </c>
      <c r="I91" s="35">
        <f t="shared" si="17"/>
        <v>126.171875</v>
      </c>
      <c r="J91" s="35">
        <f t="shared" si="8"/>
        <v>631.4453125</v>
      </c>
      <c r="K91" s="36">
        <f>'[1]ввод'!M72</f>
        <v>9</v>
      </c>
      <c r="L91" s="36">
        <f>'[1]ввод'!N72</f>
        <v>436</v>
      </c>
      <c r="M91" s="36">
        <f>'[1]ввод'!O72</f>
        <v>10</v>
      </c>
      <c r="N91" s="37">
        <f t="shared" si="4"/>
        <v>720.3125</v>
      </c>
      <c r="O91" s="34">
        <f>'[1]ввод'!D72</f>
        <v>0</v>
      </c>
      <c r="P91" s="34">
        <f>'[1]ввод'!H72</f>
        <v>0</v>
      </c>
      <c r="Q91" s="34">
        <f>'[1]ввод'!L72</f>
        <v>0</v>
      </c>
      <c r="R91" s="34">
        <f>'[1]ввод'!E72</f>
        <v>1</v>
      </c>
      <c r="S91" s="38">
        <f>'[1]ввод'!I72</f>
        <v>28</v>
      </c>
    </row>
    <row r="92" spans="1:19" ht="13.5" thickBot="1">
      <c r="A92" s="14">
        <v>79</v>
      </c>
      <c r="B92" s="15" t="s">
        <v>78</v>
      </c>
      <c r="C92" s="8">
        <v>5.12</v>
      </c>
      <c r="D92" s="16">
        <f>'[1]ввод'!C81</f>
        <v>31</v>
      </c>
      <c r="E92" s="17">
        <f>D92/C92</f>
        <v>6.0546875</v>
      </c>
      <c r="F92" s="18">
        <f>'[1]ввод'!G81</f>
        <v>2742</v>
      </c>
      <c r="G92" s="17">
        <f>F92/C92</f>
        <v>535.546875</v>
      </c>
      <c r="H92" s="16">
        <f>'[1]ввод'!K81</f>
        <v>599</v>
      </c>
      <c r="I92" s="17">
        <f>H92/C92</f>
        <v>116.9921875</v>
      </c>
      <c r="J92" s="17">
        <f>E92+G92+I92</f>
        <v>658.59375</v>
      </c>
      <c r="K92" s="18">
        <f>'[1]ввод'!M81</f>
        <v>5</v>
      </c>
      <c r="L92" s="18">
        <f>'[1]ввод'!N81</f>
        <v>456</v>
      </c>
      <c r="M92" s="18">
        <f>'[1]ввод'!O81</f>
        <v>5</v>
      </c>
      <c r="N92" s="19">
        <f t="shared" si="4"/>
        <v>749.609375</v>
      </c>
      <c r="O92" s="16">
        <f>'[1]ввод'!D81</f>
        <v>0</v>
      </c>
      <c r="P92" s="16">
        <f>'[1]ввод'!H81</f>
        <v>0</v>
      </c>
      <c r="Q92" s="16">
        <f>'[1]ввод'!L81</f>
        <v>0</v>
      </c>
      <c r="R92" s="16">
        <f>'[1]ввод'!E81</f>
        <v>5</v>
      </c>
      <c r="S92" s="20">
        <f>'[1]ввод'!I81</f>
        <v>54</v>
      </c>
    </row>
    <row r="93" spans="1:19" ht="13.5" thickBot="1">
      <c r="A93" s="47" t="s">
        <v>79</v>
      </c>
      <c r="B93" s="48"/>
      <c r="C93" s="8">
        <v>5.12</v>
      </c>
      <c r="D93" s="21">
        <f>D84+D85+D86+D87+D88+D89+D90+D91+D92</f>
        <v>265</v>
      </c>
      <c r="E93" s="22">
        <f>D93/C93/COUNT(C84:C92)</f>
        <v>5.750868055555555</v>
      </c>
      <c r="F93" s="23">
        <f>F84+F85+F86+F87+F88+F89+F90+F91+F92</f>
        <v>26025</v>
      </c>
      <c r="G93" s="22">
        <f>F93/C93/COUNT(C84:C92)</f>
        <v>564.7786458333334</v>
      </c>
      <c r="H93" s="21">
        <f>H84+H85+H86+H87+H88+H89+H90+H91+H92</f>
        <v>4645</v>
      </c>
      <c r="I93" s="22">
        <f>H93/C93/COUNT(C84:C92)</f>
        <v>100.80295138888889</v>
      </c>
      <c r="J93" s="22">
        <f t="shared" si="8"/>
        <v>671.3324652777778</v>
      </c>
      <c r="K93" s="40">
        <f>K84+K85+K86+K87+K88+K89+K90+K91+K92</f>
        <v>84</v>
      </c>
      <c r="L93" s="40">
        <f>L84+L85+L86+L87+L88+L89+L90+L91+L92</f>
        <v>2632</v>
      </c>
      <c r="M93" s="40">
        <f>M84+M85+M86+M87+M88+M89+M90+M91+M92</f>
        <v>45</v>
      </c>
      <c r="N93" s="22">
        <f>J93+K93/C93/COUNT(C84:C92)+L93/C93/COUNT(C84:C92)+M93/C93/COUNT(C84:C92)</f>
        <v>731.25</v>
      </c>
      <c r="O93" s="21">
        <f>O84+O85+O86+O87+O88+O89+O90+O91+O92</f>
        <v>0</v>
      </c>
      <c r="P93" s="21">
        <f>P84+P85+P86+P87+P88+P89+P90+P91+P92</f>
        <v>0</v>
      </c>
      <c r="Q93" s="21">
        <f>Q84+Q85+Q86+Q87+Q88+Q89+Q90+Q91+Q92</f>
        <v>0</v>
      </c>
      <c r="R93" s="21">
        <f>R84+R85+R86+R87+R88+R89+R90+R91+R92</f>
        <v>31</v>
      </c>
      <c r="S93" s="24">
        <f>S84+S85+S86+S87+S88+S89+S90+S91+S92</f>
        <v>331</v>
      </c>
    </row>
    <row r="94" spans="1:19" ht="13.5" thickBot="1">
      <c r="A94" s="25">
        <v>59</v>
      </c>
      <c r="B94" s="26" t="s">
        <v>80</v>
      </c>
      <c r="C94" s="8">
        <v>5.12</v>
      </c>
      <c r="D94" s="27">
        <f>'[1]ввод'!C61</f>
        <v>36</v>
      </c>
      <c r="E94" s="28">
        <f>D94/C94</f>
        <v>7.03125</v>
      </c>
      <c r="F94" s="29">
        <f>'[1]ввод'!G61</f>
        <v>2969</v>
      </c>
      <c r="G94" s="28">
        <f>F94/C94</f>
        <v>579.8828125</v>
      </c>
      <c r="H94" s="27">
        <f>'[1]ввод'!K61</f>
        <v>525</v>
      </c>
      <c r="I94" s="28">
        <f>H94/C94</f>
        <v>102.5390625</v>
      </c>
      <c r="J94" s="28">
        <f t="shared" si="8"/>
        <v>689.453125</v>
      </c>
      <c r="K94" s="29">
        <f>'[1]ввод'!M61</f>
        <v>11</v>
      </c>
      <c r="L94" s="29">
        <f>'[1]ввод'!N61</f>
        <v>127</v>
      </c>
      <c r="M94" s="29">
        <f>'[1]ввод'!O61</f>
        <v>9</v>
      </c>
      <c r="N94" s="30">
        <f t="shared" si="4"/>
        <v>718.1640625</v>
      </c>
      <c r="O94" s="27">
        <f>'[1]ввод'!D61</f>
        <v>0</v>
      </c>
      <c r="P94" s="27">
        <f>'[1]ввод'!H61</f>
        <v>0</v>
      </c>
      <c r="Q94" s="27">
        <f>'[1]ввод'!L61</f>
        <v>0</v>
      </c>
      <c r="R94" s="27">
        <f>'[1]ввод'!E61</f>
        <v>5</v>
      </c>
      <c r="S94" s="31">
        <f>'[1]ввод'!I61</f>
        <v>27</v>
      </c>
    </row>
    <row r="95" spans="1:19" ht="13.5" thickBot="1">
      <c r="A95" s="14">
        <v>60</v>
      </c>
      <c r="B95" s="15" t="s">
        <v>80</v>
      </c>
      <c r="C95" s="8">
        <v>5.12</v>
      </c>
      <c r="D95" s="16">
        <f>'[1]ввод'!C62</f>
        <v>47</v>
      </c>
      <c r="E95" s="17">
        <f>D95/C95</f>
        <v>9.1796875</v>
      </c>
      <c r="F95" s="18">
        <f>'[1]ввод'!G62</f>
        <v>2529</v>
      </c>
      <c r="G95" s="17">
        <f>F95/C95</f>
        <v>493.9453125</v>
      </c>
      <c r="H95" s="16">
        <f>'[1]ввод'!K62</f>
        <v>542</v>
      </c>
      <c r="I95" s="17">
        <f>H95/C95</f>
        <v>105.859375</v>
      </c>
      <c r="J95" s="17">
        <f t="shared" si="8"/>
        <v>608.984375</v>
      </c>
      <c r="K95" s="18">
        <f>'[1]ввод'!M62</f>
        <v>27</v>
      </c>
      <c r="L95" s="18">
        <f>'[1]ввод'!N62</f>
        <v>328</v>
      </c>
      <c r="M95" s="18">
        <f>'[1]ввод'!O62</f>
        <v>14</v>
      </c>
      <c r="N95" s="19">
        <f t="shared" si="4"/>
        <v>681.0546875</v>
      </c>
      <c r="O95" s="16">
        <f>'[1]ввод'!D62</f>
        <v>0</v>
      </c>
      <c r="P95" s="16">
        <f>'[1]ввод'!H62</f>
        <v>0</v>
      </c>
      <c r="Q95" s="16">
        <f>'[1]ввод'!L62</f>
        <v>0</v>
      </c>
      <c r="R95" s="16">
        <f>'[1]ввод'!E62</f>
        <v>2</v>
      </c>
      <c r="S95" s="20">
        <f>'[1]ввод'!I62</f>
        <v>26</v>
      </c>
    </row>
    <row r="96" spans="1:19" ht="13.5" thickBot="1">
      <c r="A96" s="47" t="s">
        <v>81</v>
      </c>
      <c r="B96" s="48"/>
      <c r="C96" s="8">
        <v>5.12</v>
      </c>
      <c r="D96" s="21">
        <f>D94+D95</f>
        <v>83</v>
      </c>
      <c r="E96" s="22">
        <f>D96/C96/COUNT(C94:C95)</f>
        <v>8.10546875</v>
      </c>
      <c r="F96" s="23">
        <f>F94+F95</f>
        <v>5498</v>
      </c>
      <c r="G96" s="22">
        <f>F96/C96/COUNT(C94:C95)</f>
        <v>536.9140625</v>
      </c>
      <c r="H96" s="21">
        <f>H94+H95</f>
        <v>1067</v>
      </c>
      <c r="I96" s="22">
        <f>H96/C96/COUNT(C94:C95)</f>
        <v>104.19921875</v>
      </c>
      <c r="J96" s="22">
        <f t="shared" si="8"/>
        <v>649.21875</v>
      </c>
      <c r="K96" s="40">
        <f>K94+K95</f>
        <v>38</v>
      </c>
      <c r="L96" s="40">
        <f>L94+L95</f>
        <v>455</v>
      </c>
      <c r="M96" s="40">
        <f>M94+M95</f>
        <v>23</v>
      </c>
      <c r="N96" s="22">
        <f>J96+K96/C96/COUNT(C94:C95)+L96/C96/COUNT(C94:C95)+M96/C96/COUNT(C94:C95)</f>
        <v>699.609375</v>
      </c>
      <c r="O96" s="21">
        <f>O94+O95</f>
        <v>0</v>
      </c>
      <c r="P96" s="21">
        <f>P94+P95</f>
        <v>0</v>
      </c>
      <c r="Q96" s="21">
        <f>Q94+Q95</f>
        <v>0</v>
      </c>
      <c r="R96" s="21">
        <f>R94+R95</f>
        <v>7</v>
      </c>
      <c r="S96" s="24">
        <f>S94+S95</f>
        <v>53</v>
      </c>
    </row>
    <row r="97" spans="1:19" ht="13.5" thickBot="1">
      <c r="A97" s="25">
        <v>61</v>
      </c>
      <c r="B97" s="26" t="s">
        <v>82</v>
      </c>
      <c r="C97" s="8">
        <v>5.12</v>
      </c>
      <c r="D97" s="27">
        <f>'[1]ввод'!C63</f>
        <v>27</v>
      </c>
      <c r="E97" s="28">
        <f aca="true" t="shared" si="18" ref="E97:E102">D97/C97</f>
        <v>5.2734375</v>
      </c>
      <c r="F97" s="29">
        <f>'[1]ввод'!G63</f>
        <v>2949</v>
      </c>
      <c r="G97" s="28">
        <f aca="true" t="shared" si="19" ref="G97:G102">F97/C97</f>
        <v>575.9765625</v>
      </c>
      <c r="H97" s="27">
        <f>'[1]ввод'!K63</f>
        <v>354</v>
      </c>
      <c r="I97" s="28">
        <f aca="true" t="shared" si="20" ref="I97:I102">H97/C97</f>
        <v>69.140625</v>
      </c>
      <c r="J97" s="28">
        <f t="shared" si="8"/>
        <v>650.390625</v>
      </c>
      <c r="K97" s="29">
        <f>'[1]ввод'!M63</f>
        <v>1</v>
      </c>
      <c r="L97" s="29">
        <f>'[1]ввод'!N63</f>
        <v>122</v>
      </c>
      <c r="M97" s="29">
        <f>'[1]ввод'!O63</f>
        <v>9</v>
      </c>
      <c r="N97" s="30">
        <f t="shared" si="4"/>
        <v>676.171875</v>
      </c>
      <c r="O97" s="27">
        <f>'[1]ввод'!D63</f>
        <v>0</v>
      </c>
      <c r="P97" s="27">
        <f>'[1]ввод'!H63</f>
        <v>0</v>
      </c>
      <c r="Q97" s="27">
        <f>'[1]ввод'!L63</f>
        <v>0</v>
      </c>
      <c r="R97" s="27">
        <f>'[1]ввод'!E63</f>
        <v>3</v>
      </c>
      <c r="S97" s="31">
        <f>'[1]ввод'!I63</f>
        <v>27</v>
      </c>
    </row>
    <row r="98" spans="1:19" ht="13.5" thickBot="1">
      <c r="A98" s="32">
        <v>62</v>
      </c>
      <c r="B98" s="33" t="s">
        <v>82</v>
      </c>
      <c r="C98" s="8">
        <v>5.12</v>
      </c>
      <c r="D98" s="34">
        <f>'[1]ввод'!C64</f>
        <v>23</v>
      </c>
      <c r="E98" s="35">
        <f t="shared" si="18"/>
        <v>4.4921875</v>
      </c>
      <c r="F98" s="36">
        <f>'[1]ввод'!G64</f>
        <v>2179</v>
      </c>
      <c r="G98" s="35">
        <f t="shared" si="19"/>
        <v>425.5859375</v>
      </c>
      <c r="H98" s="34">
        <f>'[1]ввод'!K64</f>
        <v>335</v>
      </c>
      <c r="I98" s="35">
        <f t="shared" si="20"/>
        <v>65.4296875</v>
      </c>
      <c r="J98" s="35">
        <f t="shared" si="8"/>
        <v>495.5078125</v>
      </c>
      <c r="K98" s="36">
        <f>'[1]ввод'!M64</f>
        <v>17</v>
      </c>
      <c r="L98" s="36">
        <f>'[1]ввод'!N64</f>
        <v>191</v>
      </c>
      <c r="M98" s="36">
        <f>'[1]ввод'!O64</f>
        <v>1</v>
      </c>
      <c r="N98" s="37">
        <f aca="true" t="shared" si="21" ref="N98:N103">J98+K98/C98+L98/C98+M98/C98</f>
        <v>536.328125</v>
      </c>
      <c r="O98" s="34">
        <f>'[1]ввод'!D64</f>
        <v>0</v>
      </c>
      <c r="P98" s="34">
        <f>'[1]ввод'!H64</f>
        <v>0</v>
      </c>
      <c r="Q98" s="34">
        <f>'[1]ввод'!L64</f>
        <v>0</v>
      </c>
      <c r="R98" s="34">
        <f>'[1]ввод'!E64</f>
        <v>4</v>
      </c>
      <c r="S98" s="38">
        <f>'[1]ввод'!I64</f>
        <v>22</v>
      </c>
    </row>
    <row r="99" spans="1:19" ht="13.5" thickBot="1">
      <c r="A99" s="32">
        <v>63</v>
      </c>
      <c r="B99" s="33" t="s">
        <v>82</v>
      </c>
      <c r="C99" s="8">
        <v>5.12</v>
      </c>
      <c r="D99" s="34">
        <f>'[1]ввод'!C65</f>
        <v>30</v>
      </c>
      <c r="E99" s="35">
        <f t="shared" si="18"/>
        <v>5.859375</v>
      </c>
      <c r="F99" s="36">
        <f>'[1]ввод'!G65</f>
        <v>1728</v>
      </c>
      <c r="G99" s="35">
        <f t="shared" si="19"/>
        <v>337.5</v>
      </c>
      <c r="H99" s="34">
        <f>'[1]ввод'!K65</f>
        <v>544</v>
      </c>
      <c r="I99" s="35">
        <f t="shared" si="20"/>
        <v>106.25</v>
      </c>
      <c r="J99" s="35">
        <f t="shared" si="8"/>
        <v>449.609375</v>
      </c>
      <c r="K99" s="36">
        <f>'[1]ввод'!M65</f>
        <v>21</v>
      </c>
      <c r="L99" s="36">
        <f>'[1]ввод'!N65</f>
        <v>200</v>
      </c>
      <c r="M99" s="36">
        <f>'[1]ввод'!O65</f>
        <v>1</v>
      </c>
      <c r="N99" s="37">
        <f t="shared" si="21"/>
        <v>492.96875</v>
      </c>
      <c r="O99" s="34">
        <f>'[1]ввод'!D65</f>
        <v>0</v>
      </c>
      <c r="P99" s="34">
        <f>'[1]ввод'!H65</f>
        <v>0</v>
      </c>
      <c r="Q99" s="34">
        <f>'[1]ввод'!L65</f>
        <v>0</v>
      </c>
      <c r="R99" s="34">
        <f>'[1]ввод'!E65</f>
        <v>3</v>
      </c>
      <c r="S99" s="38">
        <f>'[1]ввод'!I65</f>
        <v>16</v>
      </c>
    </row>
    <row r="100" spans="1:19" ht="13.5" thickBot="1">
      <c r="A100" s="32">
        <v>64</v>
      </c>
      <c r="B100" s="33" t="s">
        <v>82</v>
      </c>
      <c r="C100" s="8">
        <v>5.12</v>
      </c>
      <c r="D100" s="34">
        <f>'[1]ввод'!C66</f>
        <v>18</v>
      </c>
      <c r="E100" s="35">
        <f t="shared" si="18"/>
        <v>3.515625</v>
      </c>
      <c r="F100" s="36">
        <f>'[1]ввод'!G66</f>
        <v>1993</v>
      </c>
      <c r="G100" s="35">
        <f t="shared" si="19"/>
        <v>389.2578125</v>
      </c>
      <c r="H100" s="34">
        <f>'[1]ввод'!K66</f>
        <v>518</v>
      </c>
      <c r="I100" s="35">
        <f t="shared" si="20"/>
        <v>101.171875</v>
      </c>
      <c r="J100" s="35">
        <f t="shared" si="8"/>
        <v>493.9453125</v>
      </c>
      <c r="K100" s="36">
        <f>'[1]ввод'!M66</f>
        <v>8</v>
      </c>
      <c r="L100" s="36">
        <f>'[1]ввод'!N66</f>
        <v>232</v>
      </c>
      <c r="M100" s="36">
        <f>'[1]ввод'!O66</f>
        <v>7</v>
      </c>
      <c r="N100" s="37">
        <f t="shared" si="21"/>
        <v>542.1875</v>
      </c>
      <c r="O100" s="34">
        <f>'[1]ввод'!D66</f>
        <v>0</v>
      </c>
      <c r="P100" s="34">
        <f>'[1]ввод'!H66</f>
        <v>0</v>
      </c>
      <c r="Q100" s="34">
        <f>'[1]ввод'!L66</f>
        <v>0</v>
      </c>
      <c r="R100" s="34">
        <f>'[1]ввод'!E66</f>
        <v>3</v>
      </c>
      <c r="S100" s="38">
        <f>'[1]ввод'!I66</f>
        <v>22</v>
      </c>
    </row>
    <row r="101" spans="1:19" ht="13.5" thickBot="1">
      <c r="A101" s="32">
        <v>65</v>
      </c>
      <c r="B101" s="33" t="s">
        <v>82</v>
      </c>
      <c r="C101" s="8">
        <v>5.12</v>
      </c>
      <c r="D101" s="34">
        <f>'[1]ввод'!C67</f>
        <v>32</v>
      </c>
      <c r="E101" s="35">
        <f t="shared" si="18"/>
        <v>6.25</v>
      </c>
      <c r="F101" s="36">
        <f>'[1]ввод'!G67</f>
        <v>1920</v>
      </c>
      <c r="G101" s="35">
        <f t="shared" si="19"/>
        <v>375</v>
      </c>
      <c r="H101" s="34">
        <f>'[1]ввод'!K67</f>
        <v>431</v>
      </c>
      <c r="I101" s="35">
        <f t="shared" si="20"/>
        <v>84.1796875</v>
      </c>
      <c r="J101" s="35">
        <f t="shared" si="8"/>
        <v>465.4296875</v>
      </c>
      <c r="K101" s="36">
        <f>'[1]ввод'!M67</f>
        <v>9</v>
      </c>
      <c r="L101" s="36">
        <f>'[1]ввод'!N67</f>
        <v>119</v>
      </c>
      <c r="M101" s="36">
        <f>'[1]ввод'!O67</f>
        <v>4</v>
      </c>
      <c r="N101" s="37">
        <f t="shared" si="21"/>
        <v>491.2109375</v>
      </c>
      <c r="O101" s="34">
        <f>'[1]ввод'!D67</f>
        <v>0</v>
      </c>
      <c r="P101" s="34">
        <f>'[1]ввод'!H67</f>
        <v>0</v>
      </c>
      <c r="Q101" s="34">
        <f>'[1]ввод'!L67</f>
        <v>0</v>
      </c>
      <c r="R101" s="34">
        <f>'[1]ввод'!E67</f>
        <v>0</v>
      </c>
      <c r="S101" s="38">
        <f>'[1]ввод'!I67</f>
        <v>16</v>
      </c>
    </row>
    <row r="102" spans="1:19" ht="13.5" thickBot="1">
      <c r="A102" s="32">
        <v>66</v>
      </c>
      <c r="B102" s="33" t="s">
        <v>82</v>
      </c>
      <c r="C102" s="8">
        <v>5.12</v>
      </c>
      <c r="D102" s="34">
        <f>'[1]ввод'!C68</f>
        <v>22</v>
      </c>
      <c r="E102" s="35">
        <f t="shared" si="18"/>
        <v>4.296875</v>
      </c>
      <c r="F102" s="36">
        <f>'[1]ввод'!G68</f>
        <v>2064</v>
      </c>
      <c r="G102" s="35">
        <f t="shared" si="19"/>
        <v>403.125</v>
      </c>
      <c r="H102" s="34">
        <f>'[1]ввод'!K68</f>
        <v>398</v>
      </c>
      <c r="I102" s="35">
        <f t="shared" si="20"/>
        <v>77.734375</v>
      </c>
      <c r="J102" s="35">
        <f t="shared" si="8"/>
        <v>485.15625</v>
      </c>
      <c r="K102" s="36">
        <f>'[1]ввод'!M68</f>
        <v>12</v>
      </c>
      <c r="L102" s="36">
        <f>'[1]ввод'!N68</f>
        <v>74</v>
      </c>
      <c r="M102" s="36">
        <f>'[1]ввод'!O68</f>
        <v>0</v>
      </c>
      <c r="N102" s="37">
        <f t="shared" si="21"/>
        <v>501.953125</v>
      </c>
      <c r="O102" s="34">
        <f>'[1]ввод'!D68</f>
        <v>0</v>
      </c>
      <c r="P102" s="34">
        <f>'[1]ввод'!H68</f>
        <v>0</v>
      </c>
      <c r="Q102" s="34">
        <f>'[1]ввод'!L68</f>
        <v>0</v>
      </c>
      <c r="R102" s="34">
        <f>'[1]ввод'!E68</f>
        <v>1</v>
      </c>
      <c r="S102" s="38">
        <f>'[1]ввод'!I68</f>
        <v>35</v>
      </c>
    </row>
    <row r="103" spans="1:19" ht="13.5" thickBot="1">
      <c r="A103" s="14">
        <v>80</v>
      </c>
      <c r="B103" s="15" t="s">
        <v>82</v>
      </c>
      <c r="C103" s="8">
        <v>5.12</v>
      </c>
      <c r="D103" s="16">
        <f>'[1]ввод'!C82</f>
        <v>20</v>
      </c>
      <c r="E103" s="17">
        <f>D103/C103</f>
        <v>3.90625</v>
      </c>
      <c r="F103" s="18">
        <f>'[1]ввод'!G82</f>
        <v>2367</v>
      </c>
      <c r="G103" s="17">
        <f>F103/C103</f>
        <v>462.3046875</v>
      </c>
      <c r="H103" s="16">
        <f>'[1]ввод'!K82</f>
        <v>408</v>
      </c>
      <c r="I103" s="17">
        <f>H103/C103</f>
        <v>79.6875</v>
      </c>
      <c r="J103" s="17">
        <f>E103+G103+I103</f>
        <v>545.8984375</v>
      </c>
      <c r="K103" s="18">
        <f>'[1]ввод'!M82</f>
        <v>8</v>
      </c>
      <c r="L103" s="18">
        <f>'[1]ввод'!N82</f>
        <v>402</v>
      </c>
      <c r="M103" s="18">
        <f>'[1]ввод'!O82</f>
        <v>0</v>
      </c>
      <c r="N103" s="19">
        <f t="shared" si="21"/>
        <v>625.9765625</v>
      </c>
      <c r="O103" s="16">
        <f>'[1]ввод'!D82</f>
        <v>0</v>
      </c>
      <c r="P103" s="16">
        <f>'[1]ввод'!H82</f>
        <v>0</v>
      </c>
      <c r="Q103" s="16">
        <f>'[1]ввод'!L82</f>
        <v>0</v>
      </c>
      <c r="R103" s="16">
        <f>'[1]ввод'!E82</f>
        <v>2</v>
      </c>
      <c r="S103" s="20">
        <f>'[1]ввод'!I82</f>
        <v>29</v>
      </c>
    </row>
    <row r="104" spans="1:19" ht="13.5" thickBot="1">
      <c r="A104" s="47" t="s">
        <v>83</v>
      </c>
      <c r="B104" s="48"/>
      <c r="C104" s="8">
        <v>5.12</v>
      </c>
      <c r="D104" s="21">
        <f>D97+D98+D99+D100+D101+D102+D103</f>
        <v>172</v>
      </c>
      <c r="E104" s="22">
        <f>D104/C104/(COUNT(C97:C103))</f>
        <v>4.799107142857143</v>
      </c>
      <c r="F104" s="21">
        <f>F97+F98+F99+F100+F101+F102+F103</f>
        <v>15200</v>
      </c>
      <c r="G104" s="22">
        <f>F104/C104/COUNT(C97:C103)</f>
        <v>424.10714285714283</v>
      </c>
      <c r="H104" s="21">
        <f>H97+H98+H99+H100+H101+H102+H103</f>
        <v>2988</v>
      </c>
      <c r="I104" s="22">
        <f>H104/C104/(COUNT(G97:G103))</f>
        <v>83.37053571428571</v>
      </c>
      <c r="J104" s="22">
        <f t="shared" si="8"/>
        <v>512.2767857142857</v>
      </c>
      <c r="K104" s="40">
        <f>K97+K98+K99+K100+K101+K102+K103</f>
        <v>76</v>
      </c>
      <c r="L104" s="40">
        <f>L97+L98+L99+L100+L101+L102+L103</f>
        <v>1340</v>
      </c>
      <c r="M104" s="40">
        <f>M97+M98+M99+M100+M101+M102+M103</f>
        <v>22</v>
      </c>
      <c r="N104" s="22">
        <f>J104+K104/C104/COUNT(C97:C103)+L104/C104/COUNT(C97:C103)+M104/C104/COUNT(C97:C103)</f>
        <v>552.3995535714286</v>
      </c>
      <c r="O104" s="21">
        <f>O97+O98+O99+O100+O101+O102+O103</f>
        <v>0</v>
      </c>
      <c r="P104" s="21">
        <f>P97+P98+P99+P100+P101+P102+P103</f>
        <v>0</v>
      </c>
      <c r="Q104" s="21">
        <f>Q97+Q98+Q99+Q100+Q101+Q102+Q103</f>
        <v>0</v>
      </c>
      <c r="R104" s="21">
        <f>R97+R98+R99+R100+R101+R102+R103</f>
        <v>16</v>
      </c>
      <c r="S104" s="24">
        <f>S97+S98+S99+S100+S101+S102+S103</f>
        <v>167</v>
      </c>
    </row>
    <row r="105" spans="1:19" ht="13.5" thickBot="1">
      <c r="A105" s="25">
        <v>67</v>
      </c>
      <c r="B105" s="26" t="s">
        <v>84</v>
      </c>
      <c r="C105" s="8">
        <v>5.12</v>
      </c>
      <c r="D105" s="27">
        <f>'[1]ввод'!C69</f>
        <v>6</v>
      </c>
      <c r="E105" s="28">
        <f>D105/C105</f>
        <v>1.171875</v>
      </c>
      <c r="F105" s="29">
        <f>'[1]ввод'!G69</f>
        <v>3214</v>
      </c>
      <c r="G105" s="28">
        <f>F105/C105</f>
        <v>627.734375</v>
      </c>
      <c r="H105" s="27">
        <f>'[1]ввод'!K69</f>
        <v>588</v>
      </c>
      <c r="I105" s="28">
        <f>H105/C105</f>
        <v>114.84375</v>
      </c>
      <c r="J105" s="28">
        <f t="shared" si="8"/>
        <v>743.75</v>
      </c>
      <c r="K105" s="29">
        <f>'[1]ввод'!M69</f>
        <v>7</v>
      </c>
      <c r="L105" s="29">
        <f>'[1]ввод'!N69</f>
        <v>465</v>
      </c>
      <c r="M105" s="29">
        <f>'[1]ввод'!O69</f>
        <v>2</v>
      </c>
      <c r="N105" s="30">
        <f>J105+K105/C105+L105/C105+M105/C105</f>
        <v>836.328125</v>
      </c>
      <c r="O105" s="27">
        <f>'[1]ввод'!D69</f>
        <v>0</v>
      </c>
      <c r="P105" s="27">
        <f>'[1]ввод'!H69</f>
        <v>0</v>
      </c>
      <c r="Q105" s="27">
        <f>'[1]ввод'!L69</f>
        <v>0</v>
      </c>
      <c r="R105" s="27">
        <f>'[1]ввод'!E69</f>
        <v>2</v>
      </c>
      <c r="S105" s="31">
        <f>'[1]ввод'!I69</f>
        <v>39</v>
      </c>
    </row>
    <row r="106" spans="1:19" ht="13.5" thickBot="1">
      <c r="A106" s="32">
        <v>68</v>
      </c>
      <c r="B106" s="33" t="s">
        <v>84</v>
      </c>
      <c r="C106" s="8">
        <v>5.12</v>
      </c>
      <c r="D106" s="34">
        <f>'[1]ввод'!C70</f>
        <v>31</v>
      </c>
      <c r="E106" s="35">
        <f>D106/C106</f>
        <v>6.0546875</v>
      </c>
      <c r="F106" s="36">
        <f>'[1]ввод'!G70</f>
        <v>2473</v>
      </c>
      <c r="G106" s="35">
        <f>F106/C106</f>
        <v>483.0078125</v>
      </c>
      <c r="H106" s="34">
        <f>'[1]ввод'!K70</f>
        <v>539</v>
      </c>
      <c r="I106" s="35">
        <f>H106/C106</f>
        <v>105.2734375</v>
      </c>
      <c r="J106" s="35">
        <f t="shared" si="8"/>
        <v>594.3359375</v>
      </c>
      <c r="K106" s="36">
        <f>'[1]ввод'!M70</f>
        <v>31</v>
      </c>
      <c r="L106" s="36">
        <f>'[1]ввод'!N70</f>
        <v>237</v>
      </c>
      <c r="M106" s="36">
        <f>'[1]ввод'!O70</f>
        <v>13</v>
      </c>
      <c r="N106" s="37">
        <f>J106+K106/C106+L106/C106+M106/C106</f>
        <v>649.21875</v>
      </c>
      <c r="O106" s="34">
        <f>'[1]ввод'!D70</f>
        <v>0</v>
      </c>
      <c r="P106" s="34">
        <f>'[1]ввод'!H70</f>
        <v>0</v>
      </c>
      <c r="Q106" s="34">
        <f>'[1]ввод'!L70</f>
        <v>0</v>
      </c>
      <c r="R106" s="34">
        <f>'[1]ввод'!E70</f>
        <v>5</v>
      </c>
      <c r="S106" s="38">
        <f>'[1]ввод'!I70</f>
        <v>48</v>
      </c>
    </row>
    <row r="107" spans="1:19" ht="13.5" thickBot="1">
      <c r="A107" s="32">
        <v>69</v>
      </c>
      <c r="B107" s="33" t="s">
        <v>84</v>
      </c>
      <c r="C107" s="8">
        <v>5.12</v>
      </c>
      <c r="D107" s="34">
        <f>'[1]ввод'!C71</f>
        <v>34</v>
      </c>
      <c r="E107" s="35">
        <f>D107/C107</f>
        <v>6.640625</v>
      </c>
      <c r="F107" s="36">
        <f>'[1]ввод'!G71</f>
        <v>1867</v>
      </c>
      <c r="G107" s="35">
        <f>F107/C107</f>
        <v>364.6484375</v>
      </c>
      <c r="H107" s="34">
        <f>'[1]ввод'!K71</f>
        <v>474</v>
      </c>
      <c r="I107" s="35">
        <f>H107/C107</f>
        <v>92.578125</v>
      </c>
      <c r="J107" s="35">
        <f t="shared" si="8"/>
        <v>463.8671875</v>
      </c>
      <c r="K107" s="36">
        <f>'[1]ввод'!M71</f>
        <v>22</v>
      </c>
      <c r="L107" s="36">
        <f>'[1]ввод'!N71</f>
        <v>266</v>
      </c>
      <c r="M107" s="36">
        <f>'[1]ввод'!O71</f>
        <v>3</v>
      </c>
      <c r="N107" s="37">
        <f>J107+K107/C107+L107/C107+M107/C107</f>
        <v>520.703125</v>
      </c>
      <c r="O107" s="34">
        <f>'[1]ввод'!D71</f>
        <v>0</v>
      </c>
      <c r="P107" s="34">
        <f>'[1]ввод'!H71</f>
        <v>0</v>
      </c>
      <c r="Q107" s="34">
        <f>'[1]ввод'!L71</f>
        <v>0</v>
      </c>
      <c r="R107" s="34">
        <f>'[1]ввод'!E71</f>
        <v>3</v>
      </c>
      <c r="S107" s="38">
        <f>'[1]ввод'!I71</f>
        <v>55</v>
      </c>
    </row>
    <row r="108" spans="1:19" ht="13.5" thickBot="1">
      <c r="A108" s="32">
        <v>71</v>
      </c>
      <c r="B108" s="33" t="s">
        <v>84</v>
      </c>
      <c r="C108" s="8">
        <v>5.12</v>
      </c>
      <c r="D108" s="34">
        <f>'[1]ввод'!C73</f>
        <v>34</v>
      </c>
      <c r="E108" s="35">
        <f>D108/C108</f>
        <v>6.640625</v>
      </c>
      <c r="F108" s="36">
        <f>'[1]ввод'!G73</f>
        <v>2186</v>
      </c>
      <c r="G108" s="35">
        <f>F108/C108</f>
        <v>426.953125</v>
      </c>
      <c r="H108" s="34">
        <f>'[1]ввод'!K73</f>
        <v>785</v>
      </c>
      <c r="I108" s="35">
        <f>H108/C108</f>
        <v>153.3203125</v>
      </c>
      <c r="J108" s="35">
        <f t="shared" si="8"/>
        <v>586.9140625</v>
      </c>
      <c r="K108" s="36">
        <f>'[1]ввод'!M73</f>
        <v>29</v>
      </c>
      <c r="L108" s="36">
        <f>'[1]ввод'!N73</f>
        <v>213</v>
      </c>
      <c r="M108" s="36">
        <f>'[1]ввод'!O73</f>
        <v>3</v>
      </c>
      <c r="N108" s="37">
        <f>J108+K108/C108+L108/C108+M108/C108</f>
        <v>634.765625</v>
      </c>
      <c r="O108" s="34">
        <f>'[1]ввод'!D73</f>
        <v>0</v>
      </c>
      <c r="P108" s="34">
        <f>'[1]ввод'!H73</f>
        <v>0</v>
      </c>
      <c r="Q108" s="34">
        <f>'[1]ввод'!L73</f>
        <v>0</v>
      </c>
      <c r="R108" s="34">
        <f>'[1]ввод'!E73</f>
        <v>1</v>
      </c>
      <c r="S108" s="38">
        <f>'[1]ввод'!I73</f>
        <v>37</v>
      </c>
    </row>
    <row r="109" spans="1:19" ht="13.5" thickBot="1">
      <c r="A109" s="14">
        <v>72</v>
      </c>
      <c r="B109" s="15" t="s">
        <v>84</v>
      </c>
      <c r="C109" s="8">
        <v>5.12</v>
      </c>
      <c r="D109" s="16">
        <f>'[1]ввод'!C74</f>
        <v>25</v>
      </c>
      <c r="E109" s="17">
        <f>D109/C109</f>
        <v>4.8828125</v>
      </c>
      <c r="F109" s="18">
        <f>'[1]ввод'!G74</f>
        <v>2644</v>
      </c>
      <c r="G109" s="17">
        <f>F109/C109</f>
        <v>516.40625</v>
      </c>
      <c r="H109" s="16">
        <f>'[1]ввод'!K74</f>
        <v>573</v>
      </c>
      <c r="I109" s="17">
        <f>H109/C109</f>
        <v>111.9140625</v>
      </c>
      <c r="J109" s="17">
        <f t="shared" si="8"/>
        <v>633.203125</v>
      </c>
      <c r="K109" s="18">
        <f>'[1]ввод'!M74</f>
        <v>21</v>
      </c>
      <c r="L109" s="18">
        <f>'[1]ввод'!N74</f>
        <v>288</v>
      </c>
      <c r="M109" s="18">
        <f>'[1]ввод'!O74</f>
        <v>6</v>
      </c>
      <c r="N109" s="19">
        <f>J109+K109/C109+L109/C109+M109/C109</f>
        <v>694.7265625</v>
      </c>
      <c r="O109" s="16">
        <f>'[1]ввод'!D74</f>
        <v>0</v>
      </c>
      <c r="P109" s="16">
        <f>'[1]ввод'!H74</f>
        <v>0</v>
      </c>
      <c r="Q109" s="16">
        <f>'[1]ввод'!L74</f>
        <v>0</v>
      </c>
      <c r="R109" s="16">
        <f>'[1]ввод'!E74</f>
        <v>1</v>
      </c>
      <c r="S109" s="20">
        <f>'[1]ввод'!I74</f>
        <v>20</v>
      </c>
    </row>
    <row r="110" spans="1:19" ht="13.5" thickBot="1">
      <c r="A110" s="47" t="s">
        <v>85</v>
      </c>
      <c r="B110" s="48"/>
      <c r="C110" s="8">
        <v>5.12</v>
      </c>
      <c r="D110" s="21">
        <f>D105+D106+D107+D108+D109</f>
        <v>130</v>
      </c>
      <c r="E110" s="22">
        <f>D110/C110/COUNT(C105:C109)</f>
        <v>5.078125</v>
      </c>
      <c r="F110" s="23">
        <f>F105+F106+F107+F108+F109</f>
        <v>12384</v>
      </c>
      <c r="G110" s="22">
        <f>F110/C110/COUNT(C105:C109)</f>
        <v>483.75</v>
      </c>
      <c r="H110" s="21">
        <f>H105+H106+H107+H108+H109</f>
        <v>2959</v>
      </c>
      <c r="I110" s="22">
        <f>H110/C110/COUNT(C105:C109)</f>
        <v>115.5859375</v>
      </c>
      <c r="J110" s="22">
        <f>E110+G110+I110</f>
        <v>604.4140625</v>
      </c>
      <c r="K110" s="40">
        <f>K105+K106+K107+K108+K109</f>
        <v>110</v>
      </c>
      <c r="L110" s="40">
        <f>L105+L106+L107+L108+L109</f>
        <v>1469</v>
      </c>
      <c r="M110" s="40">
        <f>M105+M106+M107+M108+M109</f>
        <v>27</v>
      </c>
      <c r="N110" s="22">
        <f>J110+K110/C110/COUNT(C105:C109)+L110/C110/COUNT(C105:C109)+M110/C110/COUNT(C105:C109)</f>
        <v>667.1484375</v>
      </c>
      <c r="O110" s="21">
        <f>O105+O106+O107+O108+O109</f>
        <v>0</v>
      </c>
      <c r="P110" s="21">
        <f>P105+P106+P107+P108+P109</f>
        <v>0</v>
      </c>
      <c r="Q110" s="21">
        <f>Q105+Q106+Q107+Q108+Q109</f>
        <v>0</v>
      </c>
      <c r="R110" s="21">
        <f>R105+R106+R107+R108+R109</f>
        <v>12</v>
      </c>
      <c r="S110" s="24">
        <f>S105+S106+S107+S108+S109</f>
        <v>199</v>
      </c>
    </row>
    <row r="111" spans="1:19" ht="13.5" thickBot="1">
      <c r="A111" s="49" t="s">
        <v>86</v>
      </c>
      <c r="B111" s="50"/>
      <c r="C111" s="8">
        <v>5.12</v>
      </c>
      <c r="D111" s="44">
        <f>SUM(D11:D12)+SUM(D14:D17)+SUM(D19:D20)+SUM(D22:D26)+SUM(D28:D32)+SUM(D34:D37)+SUM(D39:D40)+SUM(D42:D44)+SUM(D46:D49)+SUM(D51:D54)+SUM(D56:D61)+SUM(D63:D67)+SUM(D69:D70)+SUM(D72:D74)+SUM(D76:D77)+SUM(D79:D82)+SUM(D84:D92)+SUM(D94:D95)+SUM(D97:D103)+SUM(D105:D109)</f>
        <v>2012</v>
      </c>
      <c r="E111" s="45">
        <f>D111/C111/80</f>
        <v>4.912109375</v>
      </c>
      <c r="F111" s="44">
        <f>SUM(F11:F12)+SUM(F14:F17)+SUM(F19:F20)+SUM(F22:F26)+SUM(F28:F32)+SUM(F34:F37)+SUM(F39:F40)+SUM(F42:F44)+SUM(F46:F49)+SUM(F51:F54)+SUM(F56:F61)+SUM(F63:F67)+SUM(F69:F70)+SUM(F72:F74)+SUM(F76:F77)+SUM(F79:F82)+SUM(F84:F92)+SUM(F94:F95)+SUM(F97:F103)+SUM(F105:F109)</f>
        <v>118116</v>
      </c>
      <c r="G111" s="45">
        <f>F111/C111/80</f>
        <v>288.369140625</v>
      </c>
      <c r="H111" s="44">
        <f>SUM(H11:H12)+SUM(H14:H17)+SUM(H19:H20)+SUM(H22:H26)+SUM(H28:H32)+SUM(H34:H37)+SUM(H39:H40)+SUM(H42:H44)+SUM(H46:H49)+SUM(H51:H54)+SUM(H56:H61)+SUM(H63:H67)+SUM(H69:H70)+SUM(H72:H74)+SUM(H76:H77)+SUM(H79:H82)+SUM(H84:H92)+SUM(H94:H95)+SUM(H97:H103)+SUM(H105:H109)</f>
        <v>27892</v>
      </c>
      <c r="I111" s="45">
        <f>H111/C111/80</f>
        <v>68.095703125</v>
      </c>
      <c r="J111" s="45">
        <f>E111+G111+I111</f>
        <v>361.376953125</v>
      </c>
      <c r="K111" s="44">
        <f>SUM(K11:K12)+SUM(K14:K17)+SUM(K19:K20)+SUM(K22:K26)+SUM(K28:K32)+SUM(K34:K37)+SUM(K39:K40)+SUM(K42:K44)+SUM(K46:K49)+SUM(K51:K54)+SUM(K56:K61)+SUM(K63:K67)+SUM(K69:K70)+SUM(K72:K74)+SUM(K76:K77)+SUM(K79:K82)+SUM(K84:K92)+SUM(K94:K95)+SUM(K97:K103)+SUM(K105:K109)</f>
        <v>1040</v>
      </c>
      <c r="L111" s="44">
        <f>SUM(L11:L12)+SUM(L14:L17)+SUM(L19:L20)+SUM(L22:L26)+SUM(L28:L32)+SUM(L34:L37)+SUM(L39:L40)+SUM(L42:L44)+SUM(L46:L49)+SUM(L51:L54)+SUM(L56:L61)+SUM(L63:L67)+SUM(L69:L70)+SUM(L72:L74)+SUM(L76:L77)+SUM(L79:L82)+SUM(L84:L92)+SUM(L94:L95)+SUM(L97:L103)+SUM(L105:L109)</f>
        <v>12854</v>
      </c>
      <c r="M111" s="44">
        <f>SUM(M11:M12)+SUM(M14:M17)+SUM(M19:M20)+SUM(M22:M26)+SUM(M28:M32)+SUM(M34:M37)+SUM(M39:M40)+SUM(M42:M44)+SUM(M46:M49)+SUM(M51:M54)+SUM(M56:M61)+SUM(M63:M67)+SUM(M69:M70)+SUM(M72:M74)+SUM(M76:M77)+SUM(M79:M82)+SUM(M84:M92)+SUM(M94:M95)+SUM(M97:M103)+SUM(M105:M109)</f>
        <v>708</v>
      </c>
      <c r="N111" s="45">
        <f>J111+K111/C111/80+L111/C111/80+M111/C111/80</f>
        <v>397.0263671875</v>
      </c>
      <c r="O111" s="44">
        <f>SUM(O11:O12)+SUM(O14:O17)+SUM(O19:O20)+SUM(O22:O26)+SUM(O28:O32)+SUM(O34:O37)+SUM(O39:O40)+SUM(O42:O44)+SUM(O46:O49)+SUM(O51:O54)+SUM(O56:O61)+SUM(O63:O67)+SUM(O69:O70)+SUM(O72:O74)+SUM(O76:O77)+SUM(O79:O82)+SUM(O84:O92)+SUM(O94:O95)+SUM(O97:O103)+SUM(O105:O109)</f>
        <v>0</v>
      </c>
      <c r="P111" s="44">
        <f>SUM(P11:P12)+SUM(P14:P17)+SUM(P19:P20)+SUM(P22:P26)+SUM(P28:P32)+SUM(P34:P37)+SUM(P39:P40)+SUM(P42:P44)+SUM(P46:P49)+SUM(P51:P54)+SUM(P56:P61)+SUM(P63:P67)+SUM(P69:P70)+SUM(P72:P74)+SUM(P76:P77)+SUM(P79:P82)+SUM(P84:P92)+SUM(P94:P95)+SUM(P97:P103)+SUM(P105:P109)</f>
        <v>0</v>
      </c>
      <c r="Q111" s="44">
        <f>SUM(Q11:Q12)+SUM(Q14:Q17)+SUM(Q19:Q20)+SUM(Q22:Q26)+SUM(Q28:Q32)+SUM(Q34:Q37)+SUM(Q39:Q40)+SUM(Q42:Q44)+SUM(Q46:Q49)+SUM(Q51:Q54)+SUM(Q56:Q61)+SUM(Q63:Q67)+SUM(Q69:Q70)+SUM(Q72:Q74)+SUM(Q76:Q77)+SUM(Q79:Q82)+SUM(Q84:Q92)+SUM(Q94:Q95)+SUM(Q97:Q103)+SUM(Q105:Q109)</f>
        <v>1</v>
      </c>
      <c r="R111" s="44">
        <f>SUM(R11:R12)+SUM(R14:R17)+SUM(R19:R20)+SUM(R22:R26)+SUM(R28:R32)+SUM(R34:R37)+SUM(R39:R40)+SUM(R42:R44)+SUM(R46:R49)+SUM(R51:R54)+SUM(R56:R61)+SUM(R63:R67)+SUM(R69:R70)+SUM(R72:R74)+SUM(R76:R77)+SUM(R79:R82)+SUM(R84:R92)+SUM(R94:R95)+SUM(R97:R103)+SUM(R105:R109)</f>
        <v>198</v>
      </c>
      <c r="S111" s="46">
        <f>SUM(S11:S12)+SUM(S14:S17)+SUM(S19:S20)+SUM(S22:S26)+SUM(S28:S32)+SUM(S34:S37)+SUM(S39:S40)+SUM(S42:S44)+SUM(S46:S49)+SUM(S51:S54)+SUM(S56:S61)+SUM(S63:S67)+SUM(S69:S70)+SUM(S72:S74)+SUM(S76:S77)+SUM(S79:S82)+SUM(S84:S92)+SUM(S94:S95)+SUM(S97:S103)+SUM(S105:S109)</f>
        <v>1411</v>
      </c>
    </row>
  </sheetData>
  <sheetProtection/>
  <mergeCells count="49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R5:R9"/>
    <mergeCell ref="S5:S9"/>
    <mergeCell ref="K6:K9"/>
    <mergeCell ref="L6:L9"/>
    <mergeCell ref="M6:M9"/>
    <mergeCell ref="O7:O9"/>
    <mergeCell ref="H6:H9"/>
    <mergeCell ref="I6:I9"/>
    <mergeCell ref="J5:J9"/>
    <mergeCell ref="K5:M5"/>
    <mergeCell ref="N5:N9"/>
    <mergeCell ref="O5:Q6"/>
    <mergeCell ref="P7:P9"/>
    <mergeCell ref="Q7:Q9"/>
    <mergeCell ref="A13:B13"/>
    <mergeCell ref="A18:B18"/>
    <mergeCell ref="A21:B21"/>
    <mergeCell ref="A27:B27"/>
    <mergeCell ref="D6:D9"/>
    <mergeCell ref="E6:E9"/>
    <mergeCell ref="F6:F9"/>
    <mergeCell ref="G6:G9"/>
    <mergeCell ref="A83:B83"/>
    <mergeCell ref="A33:B33"/>
    <mergeCell ref="A38:B38"/>
    <mergeCell ref="A41:B41"/>
    <mergeCell ref="A45:B45"/>
    <mergeCell ref="A50:B50"/>
    <mergeCell ref="A55:B55"/>
    <mergeCell ref="A93:B93"/>
    <mergeCell ref="A96:B96"/>
    <mergeCell ref="A104:B104"/>
    <mergeCell ref="A110:B110"/>
    <mergeCell ref="A111:B111"/>
    <mergeCell ref="A62:B62"/>
    <mergeCell ref="A68:B68"/>
    <mergeCell ref="A71:B71"/>
    <mergeCell ref="A75:B75"/>
    <mergeCell ref="A78:B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</dc:creator>
  <cp:keywords/>
  <dc:description/>
  <cp:lastModifiedBy>admin</cp:lastModifiedBy>
  <cp:lastPrinted>2019-04-23T07:02:21Z</cp:lastPrinted>
  <dcterms:created xsi:type="dcterms:W3CDTF">2011-12-02T08:49:16Z</dcterms:created>
  <dcterms:modified xsi:type="dcterms:W3CDTF">2019-08-02T11:10:07Z</dcterms:modified>
  <cp:category/>
  <cp:version/>
  <cp:contentType/>
  <cp:contentStatus/>
</cp:coreProperties>
</file>